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курс 2019-2020 уч. год" sheetId="2" r:id="rId1"/>
    <sheet name="Лист1" sheetId="1" r:id="rId2"/>
  </sheets>
  <definedNames>
    <definedName name="OLE_LINK1" localSheetId="0">'2 курс 2019-2020 уч. год'!$A$1</definedName>
  </definedNames>
  <calcPr calcId="152511"/>
</workbook>
</file>

<file path=xl/calcChain.xml><?xml version="1.0" encoding="utf-8"?>
<calcChain xmlns="http://schemas.openxmlformats.org/spreadsheetml/2006/main">
  <c r="AU62" i="2" l="1"/>
  <c r="U62" i="2"/>
  <c r="AK61" i="2"/>
  <c r="AC61" i="2"/>
  <c r="S61" i="2"/>
  <c r="K61" i="2"/>
  <c r="BE59" i="2"/>
  <c r="BE58" i="2"/>
  <c r="BE57" i="2"/>
  <c r="BE56" i="2"/>
  <c r="BE55" i="2"/>
  <c r="BE54" i="2"/>
  <c r="BE53" i="2"/>
  <c r="BE52" i="2"/>
  <c r="AT51" i="2"/>
  <c r="AT37" i="2" s="1"/>
  <c r="AS51" i="2"/>
  <c r="AR51" i="2"/>
  <c r="AR37" i="2" s="1"/>
  <c r="AQ51" i="2"/>
  <c r="AP51" i="2"/>
  <c r="AP37" i="2" s="1"/>
  <c r="AO51" i="2"/>
  <c r="AN51" i="2"/>
  <c r="AN37" i="2" s="1"/>
  <c r="AM51" i="2"/>
  <c r="AL51" i="2"/>
  <c r="AL37" i="2" s="1"/>
  <c r="AK51" i="2"/>
  <c r="AJ51" i="2"/>
  <c r="AJ37" i="2" s="1"/>
  <c r="AI51" i="2"/>
  <c r="AH51" i="2"/>
  <c r="AH37" i="2" s="1"/>
  <c r="AG51" i="2"/>
  <c r="AF51" i="2"/>
  <c r="AF37" i="2" s="1"/>
  <c r="AE51" i="2"/>
  <c r="AD51" i="2"/>
  <c r="AD37" i="2" s="1"/>
  <c r="AC51" i="2"/>
  <c r="AB51" i="2"/>
  <c r="AB37" i="2" s="1"/>
  <c r="AA51" i="2"/>
  <c r="Z51" i="2"/>
  <c r="Z37" i="2" s="1"/>
  <c r="Y51" i="2"/>
  <c r="X51" i="2"/>
  <c r="X37" i="2" s="1"/>
  <c r="U51" i="2"/>
  <c r="T51" i="2"/>
  <c r="T37" i="2" s="1"/>
  <c r="S51" i="2"/>
  <c r="R51" i="2"/>
  <c r="R37" i="2" s="1"/>
  <c r="Q51" i="2"/>
  <c r="P51" i="2"/>
  <c r="P37" i="2" s="1"/>
  <c r="O51" i="2"/>
  <c r="N51" i="2"/>
  <c r="N37" i="2" s="1"/>
  <c r="M51" i="2"/>
  <c r="L51" i="2"/>
  <c r="L37" i="2" s="1"/>
  <c r="K51" i="2"/>
  <c r="J51" i="2"/>
  <c r="J37" i="2" s="1"/>
  <c r="I51" i="2"/>
  <c r="H51" i="2"/>
  <c r="H37" i="2" s="1"/>
  <c r="G51" i="2"/>
  <c r="F51" i="2"/>
  <c r="F37" i="2" s="1"/>
  <c r="E51" i="2"/>
  <c r="BE51" i="2" s="1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BE50" i="2" s="1"/>
  <c r="BE49" i="2"/>
  <c r="BE48" i="2"/>
  <c r="BE47" i="2"/>
  <c r="BE46" i="2"/>
  <c r="BE45" i="2"/>
  <c r="BE44" i="2"/>
  <c r="BE43" i="2"/>
  <c r="BE42" i="2"/>
  <c r="BE41" i="2"/>
  <c r="BE40" i="2"/>
  <c r="AU39" i="2"/>
  <c r="AT39" i="2"/>
  <c r="AS39" i="2"/>
  <c r="AS37" i="2" s="1"/>
  <c r="AR39" i="2"/>
  <c r="AQ39" i="2"/>
  <c r="AP39" i="2"/>
  <c r="AO39" i="2"/>
  <c r="AO37" i="2" s="1"/>
  <c r="AO61" i="2" s="1"/>
  <c r="AN39" i="2"/>
  <c r="AM39" i="2"/>
  <c r="AL39" i="2"/>
  <c r="AK39" i="2"/>
  <c r="AK37" i="2" s="1"/>
  <c r="AJ39" i="2"/>
  <c r="AI39" i="2"/>
  <c r="AH39" i="2"/>
  <c r="AG39" i="2"/>
  <c r="AG37" i="2" s="1"/>
  <c r="AG61" i="2" s="1"/>
  <c r="AF39" i="2"/>
  <c r="AE39" i="2"/>
  <c r="AD39" i="2"/>
  <c r="AC39" i="2"/>
  <c r="AC37" i="2" s="1"/>
  <c r="AB39" i="2"/>
  <c r="AA39" i="2"/>
  <c r="Z39" i="2"/>
  <c r="Y39" i="2"/>
  <c r="Y37" i="2" s="1"/>
  <c r="Y61" i="2" s="1"/>
  <c r="X39" i="2"/>
  <c r="U39" i="2"/>
  <c r="T39" i="2"/>
  <c r="S39" i="2"/>
  <c r="S37" i="2" s="1"/>
  <c r="R39" i="2"/>
  <c r="Q39" i="2"/>
  <c r="P39" i="2"/>
  <c r="O39" i="2"/>
  <c r="O37" i="2" s="1"/>
  <c r="O61" i="2" s="1"/>
  <c r="N39" i="2"/>
  <c r="M39" i="2"/>
  <c r="L39" i="2"/>
  <c r="K39" i="2"/>
  <c r="K37" i="2" s="1"/>
  <c r="J39" i="2"/>
  <c r="I39" i="2"/>
  <c r="H39" i="2"/>
  <c r="G39" i="2"/>
  <c r="G37" i="2" s="1"/>
  <c r="G61" i="2" s="1"/>
  <c r="F39" i="2"/>
  <c r="E39" i="2"/>
  <c r="BE39" i="2" s="1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BE38" i="2" s="1"/>
  <c r="AU37" i="2"/>
  <c r="AQ37" i="2"/>
  <c r="AM37" i="2"/>
  <c r="AI37" i="2"/>
  <c r="AE37" i="2"/>
  <c r="AA37" i="2"/>
  <c r="U37" i="2"/>
  <c r="Q37" i="2"/>
  <c r="M37" i="2"/>
  <c r="I37" i="2"/>
  <c r="E37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Q60" i="2" s="1"/>
  <c r="P36" i="2"/>
  <c r="O36" i="2"/>
  <c r="N36" i="2"/>
  <c r="M36" i="2"/>
  <c r="M60" i="2" s="1"/>
  <c r="M62" i="2" s="1"/>
  <c r="L36" i="2"/>
  <c r="K36" i="2"/>
  <c r="J36" i="2"/>
  <c r="I36" i="2"/>
  <c r="I60" i="2" s="1"/>
  <c r="H36" i="2"/>
  <c r="G36" i="2"/>
  <c r="F36" i="2"/>
  <c r="E36" i="2"/>
  <c r="BE36" i="2" s="1"/>
  <c r="BE35" i="2"/>
  <c r="BE34" i="2"/>
  <c r="BE33" i="2"/>
  <c r="BE32" i="2"/>
  <c r="BE31" i="2"/>
  <c r="BE30" i="2"/>
  <c r="BE29" i="2"/>
  <c r="BE28" i="2"/>
  <c r="BE27" i="2"/>
  <c r="BG26" i="2"/>
  <c r="BE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BE25" i="2" s="1"/>
  <c r="E25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E24" i="2" s="1"/>
  <c r="E24" i="2"/>
  <c r="BE23" i="2"/>
  <c r="BE22" i="2"/>
  <c r="BE21" i="2"/>
  <c r="BE20" i="2"/>
  <c r="AU19" i="2"/>
  <c r="AT19" i="2"/>
  <c r="AS19" i="2"/>
  <c r="AR19" i="2"/>
  <c r="AQ19" i="2"/>
  <c r="AP19" i="2"/>
  <c r="AP61" i="2" s="1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BE19" i="2" s="1"/>
  <c r="E19" i="2"/>
  <c r="AU18" i="2"/>
  <c r="AT18" i="2"/>
  <c r="AT60" i="2" s="1"/>
  <c r="AT62" i="2" s="1"/>
  <c r="AS18" i="2"/>
  <c r="AR18" i="2"/>
  <c r="AR60" i="2" s="1"/>
  <c r="AR62" i="2" s="1"/>
  <c r="AQ18" i="2"/>
  <c r="AP18" i="2"/>
  <c r="AP60" i="2" s="1"/>
  <c r="AP62" i="2" s="1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BE18" i="2" s="1"/>
  <c r="E18" i="2"/>
  <c r="BG17" i="2"/>
  <c r="BE17" i="2"/>
  <c r="BG16" i="2"/>
  <c r="BE16" i="2"/>
  <c r="BG15" i="2"/>
  <c r="BE15" i="2"/>
  <c r="BG14" i="2"/>
  <c r="BF14" i="2"/>
  <c r="BE14" i="2"/>
  <c r="BG13" i="2"/>
  <c r="BE13" i="2"/>
  <c r="BG12" i="2"/>
  <c r="BE12" i="2"/>
  <c r="BG11" i="2"/>
  <c r="BE11" i="2"/>
  <c r="BG10" i="2"/>
  <c r="BF10" i="2"/>
  <c r="BE10" i="2"/>
  <c r="BE9" i="2"/>
  <c r="BE8" i="2"/>
  <c r="AO7" i="2"/>
  <c r="AN7" i="2"/>
  <c r="AN61" i="2" s="1"/>
  <c r="AM7" i="2"/>
  <c r="AM61" i="2" s="1"/>
  <c r="AL7" i="2"/>
  <c r="AL61" i="2" s="1"/>
  <c r="AK7" i="2"/>
  <c r="AJ7" i="2"/>
  <c r="AJ61" i="2" s="1"/>
  <c r="AI7" i="2"/>
  <c r="AH7" i="2"/>
  <c r="AH61" i="2" s="1"/>
  <c r="AG7" i="2"/>
  <c r="AF7" i="2"/>
  <c r="AF61" i="2" s="1"/>
  <c r="AE7" i="2"/>
  <c r="AE61" i="2" s="1"/>
  <c r="AD7" i="2"/>
  <c r="AD61" i="2" s="1"/>
  <c r="AC7" i="2"/>
  <c r="AB7" i="2"/>
  <c r="AB61" i="2" s="1"/>
  <c r="AA7" i="2"/>
  <c r="Z7" i="2"/>
  <c r="Z61" i="2" s="1"/>
  <c r="Y7" i="2"/>
  <c r="X7" i="2"/>
  <c r="X61" i="2" s="1"/>
  <c r="U7" i="2"/>
  <c r="U61" i="2" s="1"/>
  <c r="T7" i="2"/>
  <c r="T61" i="2" s="1"/>
  <c r="S7" i="2"/>
  <c r="R7" i="2"/>
  <c r="R61" i="2" s="1"/>
  <c r="Q7" i="2"/>
  <c r="P7" i="2"/>
  <c r="P61" i="2" s="1"/>
  <c r="O7" i="2"/>
  <c r="N7" i="2"/>
  <c r="N61" i="2" s="1"/>
  <c r="M7" i="2"/>
  <c r="M61" i="2" s="1"/>
  <c r="L7" i="2"/>
  <c r="L61" i="2" s="1"/>
  <c r="K7" i="2"/>
  <c r="J7" i="2"/>
  <c r="J61" i="2" s="1"/>
  <c r="I7" i="2"/>
  <c r="H7" i="2"/>
  <c r="H61" i="2" s="1"/>
  <c r="G7" i="2"/>
  <c r="F7" i="2"/>
  <c r="F61" i="2" s="1"/>
  <c r="E7" i="2"/>
  <c r="E61" i="2" s="1"/>
  <c r="AO6" i="2"/>
  <c r="AN6" i="2"/>
  <c r="AN60" i="2" s="1"/>
  <c r="AN62" i="2" s="1"/>
  <c r="AM6" i="2"/>
  <c r="AL6" i="2"/>
  <c r="AL60" i="2" s="1"/>
  <c r="AL62" i="2" s="1"/>
  <c r="AK6" i="2"/>
  <c r="AJ6" i="2"/>
  <c r="AJ60" i="2" s="1"/>
  <c r="AJ62" i="2" s="1"/>
  <c r="AI6" i="2"/>
  <c r="AH6" i="2"/>
  <c r="AH60" i="2" s="1"/>
  <c r="AH62" i="2" s="1"/>
  <c r="AG6" i="2"/>
  <c r="AF6" i="2"/>
  <c r="AF60" i="2" s="1"/>
  <c r="AF62" i="2" s="1"/>
  <c r="AE6" i="2"/>
  <c r="AD6" i="2"/>
  <c r="AD60" i="2" s="1"/>
  <c r="AD62" i="2" s="1"/>
  <c r="AC6" i="2"/>
  <c r="AB6" i="2"/>
  <c r="AB60" i="2" s="1"/>
  <c r="AB62" i="2" s="1"/>
  <c r="AA6" i="2"/>
  <c r="Z6" i="2"/>
  <c r="Z60" i="2" s="1"/>
  <c r="Z62" i="2" s="1"/>
  <c r="Y6" i="2"/>
  <c r="X6" i="2"/>
  <c r="X60" i="2" s="1"/>
  <c r="X62" i="2" s="1"/>
  <c r="U6" i="2"/>
  <c r="T6" i="2"/>
  <c r="T60" i="2" s="1"/>
  <c r="T62" i="2" s="1"/>
  <c r="S6" i="2"/>
  <c r="R6" i="2"/>
  <c r="R60" i="2" s="1"/>
  <c r="R62" i="2" s="1"/>
  <c r="Q6" i="2"/>
  <c r="P6" i="2"/>
  <c r="P60" i="2" s="1"/>
  <c r="P62" i="2" s="1"/>
  <c r="O6" i="2"/>
  <c r="N6" i="2"/>
  <c r="N60" i="2" s="1"/>
  <c r="N62" i="2" s="1"/>
  <c r="M6" i="2"/>
  <c r="L6" i="2"/>
  <c r="L60" i="2" s="1"/>
  <c r="L62" i="2" s="1"/>
  <c r="K6" i="2"/>
  <c r="J6" i="2"/>
  <c r="J60" i="2" s="1"/>
  <c r="J62" i="2" s="1"/>
  <c r="I6" i="2"/>
  <c r="H6" i="2"/>
  <c r="H60" i="2" s="1"/>
  <c r="H62" i="2" s="1"/>
  <c r="G6" i="2"/>
  <c r="F6" i="2"/>
  <c r="F60" i="2" s="1"/>
  <c r="F62" i="2" s="1"/>
  <c r="E6" i="2"/>
  <c r="BD5" i="2"/>
  <c r="BC5" i="2"/>
  <c r="BA5" i="2"/>
  <c r="AZ5" i="2"/>
  <c r="AX5" i="2"/>
  <c r="AW5" i="2"/>
  <c r="AU5" i="2"/>
  <c r="AT5" i="2"/>
  <c r="AR5" i="2"/>
  <c r="AQ5" i="2"/>
  <c r="AO5" i="2"/>
  <c r="AN5" i="2"/>
  <c r="AL5" i="2"/>
  <c r="AK5" i="2"/>
  <c r="AI5" i="2"/>
  <c r="AH5" i="2"/>
  <c r="AF5" i="2"/>
  <c r="AE5" i="2"/>
  <c r="AC5" i="2"/>
  <c r="AB5" i="2"/>
  <c r="Z5" i="2"/>
  <c r="Y5" i="2"/>
  <c r="W5" i="2"/>
  <c r="V5" i="2"/>
  <c r="P5" i="2"/>
  <c r="Q5" i="2" s="1"/>
  <c r="R5" i="2" s="1"/>
  <c r="S5" i="2" s="1"/>
  <c r="T5" i="2" s="1"/>
  <c r="N5" i="2"/>
  <c r="O5" i="2" s="1"/>
  <c r="F5" i="2"/>
  <c r="G5" i="2" s="1"/>
  <c r="H5" i="2" s="1"/>
  <c r="I5" i="2" s="1"/>
  <c r="J5" i="2" s="1"/>
  <c r="K5" i="2" s="1"/>
  <c r="Y3" i="2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X3" i="2"/>
  <c r="P3" i="2"/>
  <c r="Q3" i="2" s="1"/>
  <c r="R3" i="2" s="1"/>
  <c r="S3" i="2" s="1"/>
  <c r="T3" i="2" s="1"/>
  <c r="N3" i="2"/>
  <c r="O3" i="2" s="1"/>
  <c r="F3" i="2"/>
  <c r="G3" i="2" s="1"/>
  <c r="H3" i="2" s="1"/>
  <c r="I3" i="2" s="1"/>
  <c r="J3" i="2" s="1"/>
  <c r="K3" i="2" s="1"/>
  <c r="BE6" i="2" l="1"/>
  <c r="BE7" i="2"/>
  <c r="E60" i="2"/>
  <c r="G60" i="2"/>
  <c r="G62" i="2" s="1"/>
  <c r="K60" i="2"/>
  <c r="K62" i="2" s="1"/>
  <c r="O60" i="2"/>
  <c r="O62" i="2" s="1"/>
  <c r="S60" i="2"/>
  <c r="S62" i="2" s="1"/>
  <c r="I61" i="2"/>
  <c r="I62" i="2" s="1"/>
  <c r="Q61" i="2"/>
  <c r="Q62" i="2" s="1"/>
  <c r="AA61" i="2"/>
  <c r="AI61" i="2"/>
  <c r="AQ61" i="2"/>
  <c r="BE37" i="2"/>
  <c r="Y60" i="2"/>
  <c r="AA60" i="2"/>
  <c r="AA62" i="2" s="1"/>
  <c r="AC60" i="2"/>
  <c r="AC62" i="2" s="1"/>
  <c r="AE60" i="2"/>
  <c r="AE62" i="2" s="1"/>
  <c r="AG60" i="2"/>
  <c r="AG62" i="2" s="1"/>
  <c r="AI60" i="2"/>
  <c r="AI62" i="2" s="1"/>
  <c r="AK60" i="2"/>
  <c r="AK62" i="2" s="1"/>
  <c r="AM60" i="2"/>
  <c r="AM62" i="2" s="1"/>
  <c r="AO60" i="2"/>
  <c r="AO62" i="2" s="1"/>
  <c r="AQ60" i="2"/>
  <c r="AQ62" i="2" s="1"/>
  <c r="AS60" i="2"/>
  <c r="AS62" i="2" s="1"/>
  <c r="BE61" i="2" l="1"/>
  <c r="BG60" i="2"/>
  <c r="Y62" i="2"/>
  <c r="BE60" i="2"/>
  <c r="E62" i="2"/>
  <c r="BE62" i="2" s="1"/>
  <c r="BF60" i="2"/>
</calcChain>
</file>

<file path=xl/sharedStrings.xml><?xml version="1.0" encoding="utf-8"?>
<sst xmlns="http://schemas.openxmlformats.org/spreadsheetml/2006/main" count="770" uniqueCount="101">
  <si>
    <t>Группы с базовым образованием 9 классов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</si>
  <si>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</si>
  <si>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</si>
  <si>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</si>
  <si>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</si>
  <si>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30 сент. - 6 окт.</t>
  </si>
  <si>
    <t>Октябрь</t>
  </si>
  <si>
    <t>28 окт. - 03 ноя.</t>
  </si>
  <si>
    <t>Ноябрь</t>
  </si>
  <si>
    <t>25 нояб. - 01 дек.</t>
  </si>
  <si>
    <t>Декабрь</t>
  </si>
  <si>
    <t>30 дек. – 5 янв.</t>
  </si>
  <si>
    <t>Январь</t>
  </si>
  <si>
    <t>27 янв. - 2 фев.</t>
  </si>
  <si>
    <t>Февраль</t>
  </si>
  <si>
    <t>24 фев. - 1 марта</t>
  </si>
  <si>
    <t>Март</t>
  </si>
  <si>
    <t>30 марта-5 апр.</t>
  </si>
  <si>
    <t>Апрель</t>
  </si>
  <si>
    <t>27 апр. - 0 мая</t>
  </si>
  <si>
    <t>Май</t>
  </si>
  <si>
    <t>25 мая - 31 мая</t>
  </si>
  <si>
    <t>Июнь</t>
  </si>
  <si>
    <t>29 июн. - 5 июл.</t>
  </si>
  <si>
    <t>Июль</t>
  </si>
  <si>
    <t>27 июля - 02 авг.</t>
  </si>
  <si>
    <t>Август</t>
  </si>
  <si>
    <t>Всего часов</t>
  </si>
  <si>
    <t>Номера календарных недель</t>
  </si>
  <si>
    <t>СПЕЦИАЛЬНОСТЬ 39.02.01 СОЦИАЛЬНАЯ РАБОТА,  ВТОРОЙ КУРС, ГРУППА 113</t>
  </si>
  <si>
    <t>ОГСЭ.00</t>
  </si>
  <si>
    <t>ОБЩИЙ 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</si>
  <si>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</si>
  <si>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</si>
  <si>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</si>
  <si>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</si>
  <si>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</si>
  <si>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</si>
  <si>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</si>
  <si>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ОГСЭ.04</t>
  </si>
  <si>
    <t>Иностранный язык в профессиональной деятельности</t>
  </si>
  <si>
    <t>ОГСЭ.05</t>
  </si>
  <si>
    <t>Физическая культура</t>
  </si>
  <si>
    <t>ОГСЭ.06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</si>
  <si>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</si>
  <si>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</si>
  <si>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</si>
  <si>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</si>
  <si>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Информатика</t>
  </si>
  <si>
    <t>ЕН.03</t>
  </si>
  <si>
    <t>Информационные технологии в профессиональной деятельности</t>
  </si>
  <si>
    <t>ОП.00</t>
  </si>
  <si>
    <t>ОБЩЕПРОФЕССИОНАЛЬНЫЙ ЦИКЛ</t>
  </si>
  <si>
    <t>ОП.01</t>
  </si>
  <si>
    <t>Теория и методика социальной работы</t>
  </si>
  <si>
    <t>ОП.02</t>
  </si>
  <si>
    <t>Организация социальной работы в РФ</t>
  </si>
  <si>
    <t>ОП.03</t>
  </si>
  <si>
    <t>Документационное обеспечение управления</t>
  </si>
  <si>
    <t>ОП.04</t>
  </si>
  <si>
    <t>Деловая культура</t>
  </si>
  <si>
    <t>ОП.06</t>
  </si>
  <si>
    <t>Основы педагогики и психологии</t>
  </si>
  <si>
    <t>П.00</t>
  </si>
  <si>
    <t>ПРОФЕССИОНАЛЬНЫЙ ЦИКЛ</t>
  </si>
  <si>
    <t>ПМ.02</t>
  </si>
  <si>
    <t>Социальная работа с семьей и детьми</t>
  </si>
  <si>
    <t>МДК.02.01</t>
  </si>
  <si>
    <t>Социально-правовые и законодательные основы социальной работы с семьёй и детьми</t>
  </si>
  <si>
    <t>обяз.уч.</t>
  </si>
  <si>
    <t>сам.р.с.</t>
  </si>
  <si>
    <t>МДК.02.02</t>
  </si>
  <si>
    <t>Возрастная психология и педагогика, семьеведение</t>
  </si>
  <si>
    <t>МДК.02.03</t>
  </si>
  <si>
    <t>Технология социальной работы с семьей и детьми</t>
  </si>
  <si>
    <t>МДК.02.04</t>
  </si>
  <si>
    <t>Социальный патронат различных типов семей и детей</t>
  </si>
  <si>
    <t>УП.02</t>
  </si>
  <si>
    <t>ПП.02</t>
  </si>
  <si>
    <t>ПМ.03</t>
  </si>
  <si>
    <t>Социальная работа с лицами, оказавшимися в ТЖС</t>
  </si>
  <si>
    <t>МДК.03.01</t>
  </si>
  <si>
    <t>Нормативно-правовая основа социальной работы с лицами из группы риска</t>
  </si>
  <si>
    <t>МДК.03.02</t>
  </si>
  <si>
    <t>Технология социальной работы с лицами из группы риска</t>
  </si>
  <si>
    <t>МДК.03.03</t>
  </si>
  <si>
    <t>Социальный патронат лиц из группы риска</t>
  </si>
  <si>
    <t>УП.03</t>
  </si>
  <si>
    <t>ПП.03</t>
  </si>
  <si>
    <t>Всего час. в неделю обязательной учебной нагрузуки</t>
  </si>
  <si>
    <t xml:space="preserve">Всего час. в неделю самостоятельной работы </t>
  </si>
  <si>
    <t>Всего часов в неделю</t>
  </si>
  <si>
    <t xml:space="preserve"> - каникулы</t>
  </si>
  <si>
    <t xml:space="preserve"> - зачет</t>
  </si>
  <si>
    <t xml:space="preserve"> - производственная практика</t>
  </si>
  <si>
    <t xml:space="preserve">  - дифференцированный зачет</t>
  </si>
  <si>
    <t xml:space="preserve"> - промежуточная аттестация</t>
  </si>
  <si>
    <t xml:space="preserve"> - экзамен</t>
  </si>
  <si>
    <t>ПРИМЕЧАНИЕ: МДК.02.01 и МДК.02.04 - ДЗ объединенный</t>
  </si>
  <si>
    <t>МДК.03.01 и МДК. 03.03 - ДЗ объединенный</t>
  </si>
  <si>
    <t>Порядковые номера недель учебного года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</si>
</sst>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color rgb="FF9C650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 Cyr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7A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8" fillId="0" borderId="3" xfId="8" applyFont="1" applyBorder="1" applyAlignment="1">
      <alignment horizontal="center" vertical="center" textRotation="90" wrapText="1"/>
    </xf>
    <xf numFmtId="0" fontId="8" fillId="0" borderId="3" xfId="8" applyFont="1" applyBorder="1" applyAlignment="1">
      <alignment textRotation="90"/>
    </xf>
    <xf numFmtId="0" fontId="8" fillId="0" borderId="3" xfId="8" applyFont="1" applyBorder="1" applyAlignment="1">
      <alignment horizontal="center" vertical="center" textRotation="90"/>
    </xf>
    <xf numFmtId="0" fontId="8" fillId="0" borderId="3" xfId="8" applyFont="1" applyBorder="1" applyAlignment="1">
      <alignment vertical="center" textRotation="90" wrapText="1"/>
    </xf>
    <xf numFmtId="0" fontId="10" fillId="0" borderId="0" xfId="8" applyFont="1"/>
    <xf numFmtId="0" fontId="8" fillId="9" borderId="3" xfId="7" applyFont="1" applyFill="1" applyBorder="1" applyAlignment="1">
      <alignment horizontal="center" wrapText="1"/>
    </xf>
    <xf numFmtId="0" fontId="8" fillId="9" borderId="3" xfId="7" applyFont="1" applyFill="1" applyBorder="1" applyAlignment="1">
      <alignment horizontal="center"/>
    </xf>
    <xf numFmtId="0" fontId="8" fillId="10" borderId="3" xfId="1" applyFont="1" applyFill="1" applyBorder="1" applyAlignment="1">
      <alignment horizontal="center"/>
    </xf>
    <xf numFmtId="0" fontId="8" fillId="11" borderId="3" xfId="8" applyFont="1" applyFill="1" applyBorder="1" applyAlignment="1">
      <alignment horizontal="center"/>
    </xf>
    <xf numFmtId="0" fontId="8" fillId="12" borderId="3" xfId="8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4" borderId="9" xfId="3" applyFont="1" applyBorder="1" applyAlignment="1">
      <alignment horizontal="center" wrapText="1"/>
    </xf>
    <xf numFmtId="0" fontId="7" fillId="4" borderId="3" xfId="3" applyFont="1" applyBorder="1" applyAlignment="1">
      <alignment horizontal="center"/>
    </xf>
    <xf numFmtId="0" fontId="8" fillId="15" borderId="3" xfId="4" applyFont="1" applyFill="1" applyBorder="1" applyAlignment="1">
      <alignment horizontal="center"/>
    </xf>
    <xf numFmtId="0" fontId="8" fillId="12" borderId="3" xfId="4" applyFont="1" applyFill="1" applyBorder="1" applyAlignment="1">
      <alignment horizontal="center"/>
    </xf>
    <xf numFmtId="0" fontId="7" fillId="16" borderId="3" xfId="3" applyFont="1" applyFill="1" applyBorder="1" applyAlignment="1">
      <alignment horizontal="center"/>
    </xf>
    <xf numFmtId="0" fontId="8" fillId="15" borderId="6" xfId="8" applyFont="1" applyFill="1" applyBorder="1" applyAlignment="1">
      <alignment horizontal="center" wrapText="1"/>
    </xf>
    <xf numFmtId="0" fontId="11" fillId="17" borderId="4" xfId="6" applyFont="1" applyFill="1" applyBorder="1" applyAlignment="1">
      <alignment horizontal="center"/>
    </xf>
    <xf numFmtId="0" fontId="10" fillId="14" borderId="10" xfId="8" applyFont="1" applyFill="1" applyBorder="1"/>
    <xf numFmtId="0" fontId="10" fillId="14" borderId="11" xfId="8" applyFont="1" applyFill="1" applyBorder="1"/>
    <xf numFmtId="0" fontId="10" fillId="14" borderId="12" xfId="8" applyFont="1" applyFill="1" applyBorder="1"/>
    <xf numFmtId="0" fontId="10" fillId="0" borderId="0" xfId="8" applyFont="1" applyBorder="1"/>
    <xf numFmtId="0" fontId="10" fillId="0" borderId="12" xfId="8" applyFont="1" applyBorder="1"/>
    <xf numFmtId="0" fontId="8" fillId="0" borderId="4" xfId="8" applyFont="1" applyBorder="1" applyAlignment="1">
      <alignment horizontal="center" wrapText="1"/>
    </xf>
    <xf numFmtId="0" fontId="8" fillId="0" borderId="3" xfId="8" applyFont="1" applyBorder="1" applyAlignment="1">
      <alignment horizontal="center"/>
    </xf>
    <xf numFmtId="0" fontId="8" fillId="0" borderId="3" xfId="8" applyFont="1" applyBorder="1" applyAlignment="1">
      <alignment horizontal="center" wrapText="1"/>
    </xf>
    <xf numFmtId="0" fontId="8" fillId="16" borderId="3" xfId="8" applyFont="1" applyFill="1" applyBorder="1" applyAlignment="1">
      <alignment horizontal="center" wrapText="1"/>
    </xf>
    <xf numFmtId="0" fontId="8" fillId="11" borderId="3" xfId="8" applyFont="1" applyFill="1" applyBorder="1" applyAlignment="1">
      <alignment horizontal="center" vertical="center"/>
    </xf>
    <xf numFmtId="0" fontId="8" fillId="12" borderId="3" xfId="8" applyFont="1" applyFill="1" applyBorder="1" applyAlignment="1">
      <alignment horizontal="center" vertical="center"/>
    </xf>
    <xf numFmtId="0" fontId="7" fillId="4" borderId="3" xfId="3" applyFont="1" applyBorder="1" applyAlignment="1">
      <alignment horizontal="center" wrapText="1"/>
    </xf>
    <xf numFmtId="0" fontId="7" fillId="16" borderId="3" xfId="3" applyFont="1" applyFill="1" applyBorder="1" applyAlignment="1">
      <alignment horizontal="center" wrapText="1"/>
    </xf>
    <xf numFmtId="0" fontId="8" fillId="11" borderId="3" xfId="8" applyFont="1" applyFill="1" applyBorder="1" applyAlignment="1">
      <alignment horizontal="center" wrapText="1"/>
    </xf>
    <xf numFmtId="0" fontId="8" fillId="12" borderId="3" xfId="8" applyFont="1" applyFill="1" applyBorder="1" applyAlignment="1">
      <alignment horizontal="center" wrapText="1"/>
    </xf>
    <xf numFmtId="0" fontId="7" fillId="0" borderId="3" xfId="8" applyFont="1" applyBorder="1" applyAlignment="1">
      <alignment horizontal="center" wrapText="1"/>
    </xf>
    <xf numFmtId="0" fontId="7" fillId="15" borderId="6" xfId="3" applyFont="1" applyFill="1" applyBorder="1" applyAlignment="1">
      <alignment vertical="top"/>
    </xf>
    <xf numFmtId="0" fontId="7" fillId="18" borderId="3" xfId="3" applyFont="1" applyFill="1" applyBorder="1" applyAlignment="1">
      <alignment horizontal="center"/>
    </xf>
    <xf numFmtId="0" fontId="8" fillId="10" borderId="6" xfId="1" applyFont="1" applyFill="1" applyBorder="1" applyAlignment="1">
      <alignment horizontal="center"/>
    </xf>
    <xf numFmtId="0" fontId="7" fillId="19" borderId="3" xfId="8" applyFont="1" applyFill="1" applyBorder="1" applyAlignment="1">
      <alignment horizontal="center"/>
    </xf>
    <xf numFmtId="0" fontId="7" fillId="16" borderId="3" xfId="8" applyFont="1" applyFill="1" applyBorder="1" applyAlignment="1">
      <alignment horizontal="center"/>
    </xf>
    <xf numFmtId="0" fontId="7" fillId="15" borderId="6" xfId="8" applyFont="1" applyFill="1" applyBorder="1" applyAlignment="1">
      <alignment horizontal="center"/>
    </xf>
    <xf numFmtId="0" fontId="8" fillId="18" borderId="3" xfId="8" applyFont="1" applyFill="1" applyBorder="1" applyAlignment="1">
      <alignment horizontal="center"/>
    </xf>
    <xf numFmtId="0" fontId="8" fillId="15" borderId="3" xfId="8" applyFont="1" applyFill="1" applyBorder="1" applyAlignment="1">
      <alignment horizontal="center"/>
    </xf>
    <xf numFmtId="0" fontId="8" fillId="0" borderId="3" xfId="8" applyFont="1" applyBorder="1" applyAlignment="1">
      <alignment horizontal="center" vertical="center"/>
    </xf>
    <xf numFmtId="0" fontId="8" fillId="16" borderId="3" xfId="8" applyFont="1" applyFill="1" applyBorder="1" applyAlignment="1">
      <alignment horizontal="center" vertical="center"/>
    </xf>
    <xf numFmtId="0" fontId="8" fillId="15" borderId="3" xfId="8" applyFont="1" applyFill="1" applyBorder="1" applyAlignment="1">
      <alignment horizontal="center" vertical="center"/>
    </xf>
    <xf numFmtId="0" fontId="7" fillId="15" borderId="3" xfId="8" applyFont="1" applyFill="1" applyBorder="1" applyAlignment="1">
      <alignment horizontal="center"/>
    </xf>
    <xf numFmtId="0" fontId="7" fillId="12" borderId="3" xfId="8" applyFont="1" applyFill="1" applyBorder="1" applyAlignment="1">
      <alignment horizontal="center"/>
    </xf>
    <xf numFmtId="0" fontId="7" fillId="15" borderId="3" xfId="3" applyFont="1" applyFill="1" applyBorder="1" applyAlignment="1">
      <alignment vertical="top"/>
    </xf>
    <xf numFmtId="0" fontId="8" fillId="9" borderId="3" xfId="8" applyFont="1" applyFill="1" applyBorder="1" applyAlignment="1">
      <alignment horizontal="center"/>
    </xf>
    <xf numFmtId="0" fontId="7" fillId="19" borderId="3" xfId="8" applyFont="1" applyFill="1" applyBorder="1" applyAlignment="1">
      <alignment horizontal="center" wrapText="1"/>
    </xf>
    <xf numFmtId="0" fontId="7" fillId="15" borderId="3" xfId="8" applyFont="1" applyFill="1" applyBorder="1" applyAlignment="1">
      <alignment horizontal="center" wrapText="1"/>
    </xf>
    <xf numFmtId="0" fontId="7" fillId="11" borderId="3" xfId="8" applyFont="1" applyFill="1" applyBorder="1" applyAlignment="1">
      <alignment horizontal="center" wrapText="1"/>
    </xf>
    <xf numFmtId="0" fontId="7" fillId="12" borderId="3" xfId="8" applyFont="1" applyFill="1" applyBorder="1" applyAlignment="1">
      <alignment horizontal="center" wrapText="1"/>
    </xf>
    <xf numFmtId="0" fontId="8" fillId="15" borderId="3" xfId="8" applyFont="1" applyFill="1" applyBorder="1" applyAlignment="1">
      <alignment horizontal="center" wrapText="1"/>
    </xf>
    <xf numFmtId="0" fontId="8" fillId="15" borderId="3" xfId="7" applyFont="1" applyFill="1" applyBorder="1" applyAlignment="1">
      <alignment horizontal="center" wrapText="1"/>
    </xf>
    <xf numFmtId="0" fontId="8" fillId="12" borderId="3" xfId="7" applyFont="1" applyFill="1" applyBorder="1" applyAlignment="1">
      <alignment horizontal="center" wrapText="1"/>
    </xf>
    <xf numFmtId="0" fontId="7" fillId="4" borderId="1" xfId="3" applyFont="1" applyAlignment="1">
      <alignment horizontal="center" wrapText="1"/>
    </xf>
    <xf numFmtId="0" fontId="8" fillId="19" borderId="3" xfId="8" applyFont="1" applyFill="1" applyBorder="1" applyAlignment="1">
      <alignment horizontal="center"/>
    </xf>
    <xf numFmtId="0" fontId="7" fillId="16" borderId="3" xfId="8" applyFont="1" applyFill="1" applyBorder="1" applyAlignment="1">
      <alignment horizontal="center" wrapText="1"/>
    </xf>
    <xf numFmtId="0" fontId="8" fillId="9" borderId="3" xfId="4" applyFont="1" applyFill="1" applyBorder="1" applyAlignment="1">
      <alignment horizontal="center" wrapText="1"/>
    </xf>
    <xf numFmtId="0" fontId="8" fillId="9" borderId="3" xfId="4" applyFont="1" applyFill="1" applyBorder="1" applyAlignment="1">
      <alignment horizontal="center"/>
    </xf>
    <xf numFmtId="0" fontId="8" fillId="6" borderId="3" xfId="5" applyFont="1" applyBorder="1" applyAlignment="1">
      <alignment horizontal="center" wrapText="1"/>
    </xf>
    <xf numFmtId="0" fontId="8" fillId="20" borderId="3" xfId="5" applyFont="1" applyFill="1" applyBorder="1" applyAlignment="1">
      <alignment horizontal="center" wrapText="1"/>
    </xf>
    <xf numFmtId="0" fontId="8" fillId="12" borderId="3" xfId="5" applyFont="1" applyFill="1" applyBorder="1" applyAlignment="1">
      <alignment horizontal="center" wrapText="1"/>
    </xf>
    <xf numFmtId="0" fontId="7" fillId="4" borderId="13" xfId="3" applyFont="1" applyBorder="1" applyAlignment="1">
      <alignment horizontal="center" wrapText="1"/>
    </xf>
    <xf numFmtId="0" fontId="8" fillId="15" borderId="3" xfId="5" applyFont="1" applyFill="1" applyBorder="1" applyAlignment="1">
      <alignment horizontal="center" wrapText="1"/>
    </xf>
    <xf numFmtId="0" fontId="8" fillId="0" borderId="2" xfId="8" applyFont="1" applyBorder="1" applyAlignment="1">
      <alignment horizontal="center" wrapText="1"/>
    </xf>
    <xf numFmtId="0" fontId="8" fillId="16" borderId="3" xfId="8" applyFont="1" applyFill="1" applyBorder="1" applyAlignment="1">
      <alignment horizontal="center"/>
    </xf>
    <xf numFmtId="0" fontId="8" fillId="15" borderId="2" xfId="8" applyFont="1" applyFill="1" applyBorder="1" applyAlignment="1">
      <alignment horizontal="center"/>
    </xf>
    <xf numFmtId="0" fontId="8" fillId="12" borderId="2" xfId="8" applyFont="1" applyFill="1" applyBorder="1" applyAlignment="1">
      <alignment horizontal="center"/>
    </xf>
    <xf numFmtId="0" fontId="8" fillId="21" borderId="3" xfId="1" applyFont="1" applyFill="1" applyBorder="1" applyAlignment="1">
      <alignment horizontal="center"/>
    </xf>
    <xf numFmtId="0" fontId="8" fillId="0" borderId="3" xfId="8" applyFont="1" applyBorder="1" applyAlignment="1">
      <alignment vertical="center" wrapText="1"/>
    </xf>
    <xf numFmtId="0" fontId="8" fillId="14" borderId="14" xfId="8" applyFont="1" applyFill="1" applyBorder="1" applyAlignment="1">
      <alignment vertical="center" wrapText="1"/>
    </xf>
    <xf numFmtId="0" fontId="8" fillId="0" borderId="8" xfId="8" applyFont="1" applyBorder="1" applyAlignment="1">
      <alignment vertical="center" wrapText="1"/>
    </xf>
    <xf numFmtId="0" fontId="8" fillId="14" borderId="3" xfId="8" applyFont="1" applyFill="1" applyBorder="1" applyAlignment="1">
      <alignment horizontal="center" vertical="center" wrapText="1"/>
    </xf>
    <xf numFmtId="0" fontId="7" fillId="15" borderId="3" xfId="3" applyFont="1" applyFill="1" applyBorder="1" applyAlignment="1">
      <alignment horizontal="center" wrapText="1"/>
    </xf>
    <xf numFmtId="0" fontId="7" fillId="12" borderId="3" xfId="3" applyFont="1" applyFill="1" applyBorder="1" applyAlignment="1">
      <alignment horizontal="center" wrapText="1"/>
    </xf>
    <xf numFmtId="0" fontId="8" fillId="7" borderId="3" xfId="6" applyFont="1" applyBorder="1" applyAlignment="1">
      <alignment horizontal="center"/>
    </xf>
    <xf numFmtId="0" fontId="8" fillId="0" borderId="0" xfId="8" applyFont="1"/>
    <xf numFmtId="0" fontId="10" fillId="0" borderId="16" xfId="8" applyFont="1" applyBorder="1"/>
    <xf numFmtId="0" fontId="10" fillId="0" borderId="17" xfId="8" applyFont="1" applyBorder="1"/>
    <xf numFmtId="0" fontId="10" fillId="0" borderId="18" xfId="8" applyFont="1" applyBorder="1"/>
    <xf numFmtId="0" fontId="10" fillId="0" borderId="11" xfId="8" applyFont="1" applyBorder="1"/>
    <xf numFmtId="0" fontId="12" fillId="14" borderId="0" xfId="1" applyFont="1" applyFill="1" applyBorder="1" applyAlignment="1">
      <alignment horizontal="center"/>
    </xf>
    <xf numFmtId="0" fontId="8" fillId="0" borderId="0" xfId="8" applyFont="1" applyBorder="1" applyAlignment="1">
      <alignment vertical="center"/>
    </xf>
    <xf numFmtId="0" fontId="8" fillId="0" borderId="0" xfId="8" applyFont="1" applyAlignment="1">
      <alignment vertical="center"/>
    </xf>
    <xf numFmtId="0" fontId="12" fillId="2" borderId="3" xfId="1" applyFont="1" applyBorder="1" applyAlignment="1">
      <alignment horizontal="center"/>
    </xf>
    <xf numFmtId="0" fontId="13" fillId="22" borderId="3" xfId="3" applyFont="1" applyFill="1" applyBorder="1" applyAlignment="1">
      <alignment horizontal="center"/>
    </xf>
    <xf numFmtId="0" fontId="8" fillId="0" borderId="10" xfId="8" applyFont="1" applyBorder="1" applyAlignment="1">
      <alignment vertical="center"/>
    </xf>
    <xf numFmtId="0" fontId="10" fillId="0" borderId="19" xfId="8" applyFont="1" applyBorder="1"/>
    <xf numFmtId="0" fontId="10" fillId="0" borderId="20" xfId="8" applyFont="1" applyBorder="1"/>
    <xf numFmtId="0" fontId="13" fillId="23" borderId="3" xfId="3" applyFont="1" applyFill="1" applyBorder="1" applyAlignment="1">
      <alignment horizontal="center"/>
    </xf>
    <xf numFmtId="0" fontId="8" fillId="0" borderId="0" xfId="8" applyFont="1" applyBorder="1" applyAlignment="1"/>
    <xf numFmtId="0" fontId="8" fillId="0" borderId="0" xfId="8" applyFont="1" applyAlignment="1"/>
    <xf numFmtId="0" fontId="13" fillId="16" borderId="3" xfId="3" applyFont="1" applyFill="1" applyBorder="1" applyAlignment="1">
      <alignment horizontal="center"/>
    </xf>
    <xf numFmtId="0" fontId="8" fillId="24" borderId="3" xfId="8" applyFont="1" applyFill="1" applyBorder="1" applyAlignment="1">
      <alignment vertical="center"/>
    </xf>
    <xf numFmtId="0" fontId="14" fillId="20" borderId="3" xfId="2" applyFont="1" applyFill="1" applyBorder="1" applyAlignment="1">
      <alignment horizontal="center"/>
    </xf>
    <xf numFmtId="49" fontId="8" fillId="0" borderId="0" xfId="8" applyNumberFormat="1" applyFont="1" applyBorder="1" applyAlignment="1">
      <alignment vertical="center"/>
    </xf>
    <xf numFmtId="0" fontId="16" fillId="0" borderId="0" xfId="8" applyFont="1"/>
    <xf numFmtId="0" fontId="8" fillId="0" borderId="0" xfId="8" applyFont="1" applyAlignment="1">
      <alignment horizontal="center"/>
    </xf>
    <xf numFmtId="0" fontId="8" fillId="7" borderId="4" xfId="6" applyFont="1" applyBorder="1" applyAlignment="1">
      <alignment horizontal="center" vertical="center" wrapText="1"/>
    </xf>
    <xf numFmtId="0" fontId="8" fillId="7" borderId="5" xfId="6" applyFont="1" applyBorder="1" applyAlignment="1">
      <alignment horizontal="center" vertical="center" wrapText="1"/>
    </xf>
    <xf numFmtId="0" fontId="8" fillId="7" borderId="6" xfId="6" applyFont="1" applyBorder="1" applyAlignment="1">
      <alignment horizontal="center" vertical="center" wrapText="1"/>
    </xf>
    <xf numFmtId="0" fontId="8" fillId="0" borderId="10" xfId="8" applyFont="1" applyBorder="1" applyAlignment="1">
      <alignment horizontal="left"/>
    </xf>
    <xf numFmtId="0" fontId="8" fillId="0" borderId="0" xfId="8" applyFont="1" applyBorder="1" applyAlignment="1">
      <alignment horizontal="left"/>
    </xf>
    <xf numFmtId="0" fontId="8" fillId="0" borderId="10" xfId="8" applyFont="1" applyBorder="1" applyAlignment="1">
      <alignment horizontal="left" vertical="center"/>
    </xf>
    <xf numFmtId="0" fontId="8" fillId="0" borderId="0" xfId="8" applyFont="1" applyAlignment="1">
      <alignment horizontal="left" vertical="center"/>
    </xf>
    <xf numFmtId="0" fontId="15" fillId="0" borderId="0" xfId="8" applyFont="1" applyAlignment="1">
      <alignment horizontal="left" vertical="center"/>
    </xf>
    <xf numFmtId="0" fontId="8" fillId="0" borderId="2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center" wrapText="1"/>
    </xf>
    <xf numFmtId="0" fontId="8" fillId="14" borderId="2" xfId="8" applyFont="1" applyFill="1" applyBorder="1" applyAlignment="1">
      <alignment horizontal="center" vertical="center" wrapText="1"/>
    </xf>
    <xf numFmtId="0" fontId="8" fillId="14" borderId="8" xfId="8" applyFont="1" applyFill="1" applyBorder="1" applyAlignment="1">
      <alignment horizontal="center" vertical="center" wrapText="1"/>
    </xf>
    <xf numFmtId="0" fontId="8" fillId="20" borderId="2" xfId="8" applyFont="1" applyFill="1" applyBorder="1" applyAlignment="1">
      <alignment horizontal="center"/>
    </xf>
    <xf numFmtId="0" fontId="8" fillId="20" borderId="8" xfId="8" applyFont="1" applyFill="1" applyBorder="1" applyAlignment="1">
      <alignment horizontal="center"/>
    </xf>
    <xf numFmtId="0" fontId="8" fillId="14" borderId="14" xfId="8" applyFont="1" applyFill="1" applyBorder="1" applyAlignment="1">
      <alignment horizontal="center" vertical="center" wrapText="1"/>
    </xf>
    <xf numFmtId="0" fontId="8" fillId="14" borderId="15" xfId="8" applyFont="1" applyFill="1" applyBorder="1" applyAlignment="1">
      <alignment horizontal="center" vertical="center" wrapText="1"/>
    </xf>
    <xf numFmtId="0" fontId="8" fillId="6" borderId="2" xfId="5" applyFont="1" applyBorder="1" applyAlignment="1">
      <alignment horizontal="center" vertical="center" wrapText="1"/>
    </xf>
    <xf numFmtId="0" fontId="8" fillId="6" borderId="8" xfId="5" applyFont="1" applyBorder="1" applyAlignment="1">
      <alignment horizontal="center" vertical="center" wrapText="1"/>
    </xf>
    <xf numFmtId="0" fontId="8" fillId="20" borderId="2" xfId="8" applyFont="1" applyFill="1" applyBorder="1" applyAlignment="1">
      <alignment horizontal="center" wrapText="1"/>
    </xf>
    <xf numFmtId="0" fontId="8" fillId="20" borderId="8" xfId="8" applyFont="1" applyFill="1" applyBorder="1" applyAlignment="1">
      <alignment horizontal="center" wrapText="1"/>
    </xf>
    <xf numFmtId="0" fontId="8" fillId="20" borderId="2" xfId="5" applyFont="1" applyFill="1" applyBorder="1" applyAlignment="1">
      <alignment horizontal="center" wrapText="1"/>
    </xf>
    <xf numFmtId="0" fontId="8" fillId="20" borderId="8" xfId="5" applyFont="1" applyFill="1" applyBorder="1" applyAlignment="1">
      <alignment horizontal="center" wrapText="1"/>
    </xf>
    <xf numFmtId="0" fontId="7" fillId="9" borderId="3" xfId="4" applyFont="1" applyFill="1" applyBorder="1" applyAlignment="1">
      <alignment horizontal="center" vertical="center" wrapText="1"/>
    </xf>
    <xf numFmtId="0" fontId="7" fillId="20" borderId="2" xfId="8" applyFont="1" applyFill="1" applyBorder="1" applyAlignment="1">
      <alignment horizontal="center" wrapText="1"/>
    </xf>
    <xf numFmtId="0" fontId="7" fillId="20" borderId="8" xfId="8" applyFont="1" applyFill="1" applyBorder="1" applyAlignment="1">
      <alignment horizontal="center" wrapText="1"/>
    </xf>
    <xf numFmtId="0" fontId="7" fillId="9" borderId="2" xfId="7" applyFont="1" applyFill="1" applyBorder="1" applyAlignment="1">
      <alignment horizontal="center" vertical="center" wrapText="1"/>
    </xf>
    <xf numFmtId="0" fontId="7" fillId="9" borderId="8" xfId="7" applyFont="1" applyFill="1" applyBorder="1" applyAlignment="1">
      <alignment horizontal="center" vertical="center" wrapText="1"/>
    </xf>
    <xf numFmtId="0" fontId="8" fillId="14" borderId="2" xfId="7" applyFont="1" applyFill="1" applyBorder="1" applyAlignment="1">
      <alignment horizontal="center" vertical="center" wrapText="1"/>
    </xf>
    <xf numFmtId="0" fontId="8" fillId="14" borderId="8" xfId="7" applyFont="1" applyFill="1" applyBorder="1" applyAlignment="1">
      <alignment horizontal="center" vertical="center" wrapText="1"/>
    </xf>
    <xf numFmtId="0" fontId="6" fillId="0" borderId="3" xfId="8" applyFont="1" applyBorder="1" applyAlignment="1">
      <alignment horizontal="center" vertical="center" textRotation="90" wrapText="1"/>
    </xf>
    <xf numFmtId="0" fontId="10" fillId="0" borderId="3" xfId="8" applyFont="1" applyBorder="1" applyAlignment="1">
      <alignment horizontal="center" vertical="center" textRotation="90" wrapText="1"/>
    </xf>
    <xf numFmtId="0" fontId="7" fillId="9" borderId="3" xfId="7" applyFont="1" applyFill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6" xfId="8" applyFont="1" applyBorder="1" applyAlignment="1">
      <alignment horizontal="center" vertical="center" wrapText="1"/>
    </xf>
    <xf numFmtId="0" fontId="10" fillId="0" borderId="3" xfId="9" applyFont="1" applyBorder="1" applyAlignment="1" applyProtection="1">
      <alignment horizontal="center" vertical="center" textRotation="90" wrapText="1"/>
    </xf>
    <xf numFmtId="0" fontId="10" fillId="0" borderId="3" xfId="8" applyFont="1" applyBorder="1" applyAlignment="1">
      <alignment vertical="center" wrapText="1"/>
    </xf>
    <xf numFmtId="0" fontId="8" fillId="0" borderId="3" xfId="8" applyFont="1" applyBorder="1" applyAlignment="1">
      <alignment horizontal="center" vertical="center" wrapText="1"/>
    </xf>
    <xf numFmtId="0" fontId="8" fillId="0" borderId="3" xfId="8" applyFont="1" applyBorder="1" applyAlignment="1">
      <alignment wrapText="1"/>
    </xf>
    <xf numFmtId="0" fontId="8" fillId="0" borderId="3" xfId="8" applyFont="1" applyBorder="1" applyAlignment="1">
      <alignment horizontal="center" vertical="center"/>
    </xf>
    <xf numFmtId="0" fontId="6" fillId="0" borderId="2" xfId="8" applyFont="1" applyBorder="1" applyAlignment="1">
      <alignment horizontal="center" vertical="center" textRotation="90" wrapText="1"/>
    </xf>
    <xf numFmtId="0" fontId="6" fillId="0" borderId="7" xfId="8" applyFont="1" applyBorder="1" applyAlignment="1">
      <alignment horizontal="center" vertical="center" textRotation="90" wrapText="1"/>
    </xf>
    <xf numFmtId="0" fontId="6" fillId="0" borderId="8" xfId="8" applyFont="1" applyBorder="1" applyAlignment="1">
      <alignment horizontal="center" vertical="center" textRotation="90" wrapText="1"/>
    </xf>
    <xf numFmtId="0" fontId="7" fillId="0" borderId="3" xfId="8" applyFont="1" applyBorder="1" applyAlignment="1">
      <alignment horizontal="center" vertical="center" textRotation="90" wrapText="1"/>
    </xf>
    <xf numFmtId="0" fontId="7" fillId="0" borderId="2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 vertical="center" wrapText="1"/>
    </xf>
  </cellXfs>
  <cellStyles count="10">
    <cellStyle name="20% — акцент1" xfId="4" builtinId="30"/>
    <cellStyle name="20% — акцент4" xfId="5" builtinId="42"/>
    <cellStyle name="20% — акцент5" xfId="6" builtinId="46"/>
    <cellStyle name="20% — акцент6" xfId="7" builtinId="50"/>
    <cellStyle name="Вывод" xfId="3" builtinId="21"/>
    <cellStyle name="Гиперссылка 2" xfId="9"/>
    <cellStyle name="Нейтральный" xfId="2" builtinId="28"/>
    <cellStyle name="Обычный" xfId="0" builtinId="0"/>
    <cellStyle name="Обычный 3 2" xfId="8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9"/>
  <sheetViews>
    <sheetView tabSelected="1" zoomScale="68" zoomScaleNormal="68" workbookViewId="0">
      <selection activeCell="AF9" sqref="AF9"/>
    </sheetView>
  </sheetViews>
  <sheetFormatPr defaultRowHeight="15" x14ac:dyDescent="0.2"/>
  <cols>
    <col min="1" max="1" width="9" style="5" customWidth="1"/>
    <col min="2" max="2" width="14" style="5" customWidth="1"/>
    <col min="3" max="3" width="41.28515625" style="5" customWidth="1"/>
    <col min="4" max="4" width="11.7109375" style="5" customWidth="1"/>
    <col min="5" max="48" width="3.7109375" style="5" customWidth="1"/>
    <col min="49" max="56" width="4.7109375" style="5" customWidth="1"/>
    <col min="57" max="57" width="12.5703125" style="5" customWidth="1"/>
    <col min="58" max="256" width="9.140625" style="5"/>
    <col min="257" max="257" width="9" style="5" customWidth="1"/>
    <col min="258" max="258" width="14" style="5" customWidth="1"/>
    <col min="259" max="259" width="41.28515625" style="5" customWidth="1"/>
    <col min="260" max="260" width="11.7109375" style="5" customWidth="1"/>
    <col min="261" max="304" width="3.7109375" style="5" customWidth="1"/>
    <col min="305" max="312" width="4.7109375" style="5" customWidth="1"/>
    <col min="313" max="313" width="12.5703125" style="5" customWidth="1"/>
    <col min="314" max="512" width="9.140625" style="5"/>
    <col min="513" max="513" width="9" style="5" customWidth="1"/>
    <col min="514" max="514" width="14" style="5" customWidth="1"/>
    <col min="515" max="515" width="41.28515625" style="5" customWidth="1"/>
    <col min="516" max="516" width="11.7109375" style="5" customWidth="1"/>
    <col min="517" max="560" width="3.7109375" style="5" customWidth="1"/>
    <col min="561" max="568" width="4.7109375" style="5" customWidth="1"/>
    <col min="569" max="569" width="12.5703125" style="5" customWidth="1"/>
    <col min="570" max="768" width="9.140625" style="5"/>
    <col min="769" max="769" width="9" style="5" customWidth="1"/>
    <col min="770" max="770" width="14" style="5" customWidth="1"/>
    <col min="771" max="771" width="41.28515625" style="5" customWidth="1"/>
    <col min="772" max="772" width="11.7109375" style="5" customWidth="1"/>
    <col min="773" max="816" width="3.7109375" style="5" customWidth="1"/>
    <col min="817" max="824" width="4.7109375" style="5" customWidth="1"/>
    <col min="825" max="825" width="12.5703125" style="5" customWidth="1"/>
    <col min="826" max="1024" width="9.140625" style="5"/>
    <col min="1025" max="1025" width="9" style="5" customWidth="1"/>
    <col min="1026" max="1026" width="14" style="5" customWidth="1"/>
    <col min="1027" max="1027" width="41.28515625" style="5" customWidth="1"/>
    <col min="1028" max="1028" width="11.7109375" style="5" customWidth="1"/>
    <col min="1029" max="1072" width="3.7109375" style="5" customWidth="1"/>
    <col min="1073" max="1080" width="4.7109375" style="5" customWidth="1"/>
    <col min="1081" max="1081" width="12.5703125" style="5" customWidth="1"/>
    <col min="1082" max="1280" width="9.140625" style="5"/>
    <col min="1281" max="1281" width="9" style="5" customWidth="1"/>
    <col min="1282" max="1282" width="14" style="5" customWidth="1"/>
    <col min="1283" max="1283" width="41.28515625" style="5" customWidth="1"/>
    <col min="1284" max="1284" width="11.7109375" style="5" customWidth="1"/>
    <col min="1285" max="1328" width="3.7109375" style="5" customWidth="1"/>
    <col min="1329" max="1336" width="4.7109375" style="5" customWidth="1"/>
    <col min="1337" max="1337" width="12.5703125" style="5" customWidth="1"/>
    <col min="1338" max="1536" width="9.140625" style="5"/>
    <col min="1537" max="1537" width="9" style="5" customWidth="1"/>
    <col min="1538" max="1538" width="14" style="5" customWidth="1"/>
    <col min="1539" max="1539" width="41.28515625" style="5" customWidth="1"/>
    <col min="1540" max="1540" width="11.7109375" style="5" customWidth="1"/>
    <col min="1541" max="1584" width="3.7109375" style="5" customWidth="1"/>
    <col min="1585" max="1592" width="4.7109375" style="5" customWidth="1"/>
    <col min="1593" max="1593" width="12.5703125" style="5" customWidth="1"/>
    <col min="1594" max="1792" width="9.140625" style="5"/>
    <col min="1793" max="1793" width="9" style="5" customWidth="1"/>
    <col min="1794" max="1794" width="14" style="5" customWidth="1"/>
    <col min="1795" max="1795" width="41.28515625" style="5" customWidth="1"/>
    <col min="1796" max="1796" width="11.7109375" style="5" customWidth="1"/>
    <col min="1797" max="1840" width="3.7109375" style="5" customWidth="1"/>
    <col min="1841" max="1848" width="4.7109375" style="5" customWidth="1"/>
    <col min="1849" max="1849" width="12.5703125" style="5" customWidth="1"/>
    <col min="1850" max="2048" width="9.140625" style="5"/>
    <col min="2049" max="2049" width="9" style="5" customWidth="1"/>
    <col min="2050" max="2050" width="14" style="5" customWidth="1"/>
    <col min="2051" max="2051" width="41.28515625" style="5" customWidth="1"/>
    <col min="2052" max="2052" width="11.7109375" style="5" customWidth="1"/>
    <col min="2053" max="2096" width="3.7109375" style="5" customWidth="1"/>
    <col min="2097" max="2104" width="4.7109375" style="5" customWidth="1"/>
    <col min="2105" max="2105" width="12.5703125" style="5" customWidth="1"/>
    <col min="2106" max="2304" width="9.140625" style="5"/>
    <col min="2305" max="2305" width="9" style="5" customWidth="1"/>
    <col min="2306" max="2306" width="14" style="5" customWidth="1"/>
    <col min="2307" max="2307" width="41.28515625" style="5" customWidth="1"/>
    <col min="2308" max="2308" width="11.7109375" style="5" customWidth="1"/>
    <col min="2309" max="2352" width="3.7109375" style="5" customWidth="1"/>
    <col min="2353" max="2360" width="4.7109375" style="5" customWidth="1"/>
    <col min="2361" max="2361" width="12.5703125" style="5" customWidth="1"/>
    <col min="2362" max="2560" width="9.140625" style="5"/>
    <col min="2561" max="2561" width="9" style="5" customWidth="1"/>
    <col min="2562" max="2562" width="14" style="5" customWidth="1"/>
    <col min="2563" max="2563" width="41.28515625" style="5" customWidth="1"/>
    <col min="2564" max="2564" width="11.7109375" style="5" customWidth="1"/>
    <col min="2565" max="2608" width="3.7109375" style="5" customWidth="1"/>
    <col min="2609" max="2616" width="4.7109375" style="5" customWidth="1"/>
    <col min="2617" max="2617" width="12.5703125" style="5" customWidth="1"/>
    <col min="2618" max="2816" width="9.140625" style="5"/>
    <col min="2817" max="2817" width="9" style="5" customWidth="1"/>
    <col min="2818" max="2818" width="14" style="5" customWidth="1"/>
    <col min="2819" max="2819" width="41.28515625" style="5" customWidth="1"/>
    <col min="2820" max="2820" width="11.7109375" style="5" customWidth="1"/>
    <col min="2821" max="2864" width="3.7109375" style="5" customWidth="1"/>
    <col min="2865" max="2872" width="4.7109375" style="5" customWidth="1"/>
    <col min="2873" max="2873" width="12.5703125" style="5" customWidth="1"/>
    <col min="2874" max="3072" width="9.140625" style="5"/>
    <col min="3073" max="3073" width="9" style="5" customWidth="1"/>
    <col min="3074" max="3074" width="14" style="5" customWidth="1"/>
    <col min="3075" max="3075" width="41.28515625" style="5" customWidth="1"/>
    <col min="3076" max="3076" width="11.7109375" style="5" customWidth="1"/>
    <col min="3077" max="3120" width="3.7109375" style="5" customWidth="1"/>
    <col min="3121" max="3128" width="4.7109375" style="5" customWidth="1"/>
    <col min="3129" max="3129" width="12.5703125" style="5" customWidth="1"/>
    <col min="3130" max="3328" width="9.140625" style="5"/>
    <col min="3329" max="3329" width="9" style="5" customWidth="1"/>
    <col min="3330" max="3330" width="14" style="5" customWidth="1"/>
    <col min="3331" max="3331" width="41.28515625" style="5" customWidth="1"/>
    <col min="3332" max="3332" width="11.7109375" style="5" customWidth="1"/>
    <col min="3333" max="3376" width="3.7109375" style="5" customWidth="1"/>
    <col min="3377" max="3384" width="4.7109375" style="5" customWidth="1"/>
    <col min="3385" max="3385" width="12.5703125" style="5" customWidth="1"/>
    <col min="3386" max="3584" width="9.140625" style="5"/>
    <col min="3585" max="3585" width="9" style="5" customWidth="1"/>
    <col min="3586" max="3586" width="14" style="5" customWidth="1"/>
    <col min="3587" max="3587" width="41.28515625" style="5" customWidth="1"/>
    <col min="3588" max="3588" width="11.7109375" style="5" customWidth="1"/>
    <col min="3589" max="3632" width="3.7109375" style="5" customWidth="1"/>
    <col min="3633" max="3640" width="4.7109375" style="5" customWidth="1"/>
    <col min="3641" max="3641" width="12.5703125" style="5" customWidth="1"/>
    <col min="3642" max="3840" width="9.140625" style="5"/>
    <col min="3841" max="3841" width="9" style="5" customWidth="1"/>
    <col min="3842" max="3842" width="14" style="5" customWidth="1"/>
    <col min="3843" max="3843" width="41.28515625" style="5" customWidth="1"/>
    <col min="3844" max="3844" width="11.7109375" style="5" customWidth="1"/>
    <col min="3845" max="3888" width="3.7109375" style="5" customWidth="1"/>
    <col min="3889" max="3896" width="4.7109375" style="5" customWidth="1"/>
    <col min="3897" max="3897" width="12.5703125" style="5" customWidth="1"/>
    <col min="3898" max="4096" width="9.140625" style="5"/>
    <col min="4097" max="4097" width="9" style="5" customWidth="1"/>
    <col min="4098" max="4098" width="14" style="5" customWidth="1"/>
    <col min="4099" max="4099" width="41.28515625" style="5" customWidth="1"/>
    <col min="4100" max="4100" width="11.7109375" style="5" customWidth="1"/>
    <col min="4101" max="4144" width="3.7109375" style="5" customWidth="1"/>
    <col min="4145" max="4152" width="4.7109375" style="5" customWidth="1"/>
    <col min="4153" max="4153" width="12.5703125" style="5" customWidth="1"/>
    <col min="4154" max="4352" width="9.140625" style="5"/>
    <col min="4353" max="4353" width="9" style="5" customWidth="1"/>
    <col min="4354" max="4354" width="14" style="5" customWidth="1"/>
    <col min="4355" max="4355" width="41.28515625" style="5" customWidth="1"/>
    <col min="4356" max="4356" width="11.7109375" style="5" customWidth="1"/>
    <col min="4357" max="4400" width="3.7109375" style="5" customWidth="1"/>
    <col min="4401" max="4408" width="4.7109375" style="5" customWidth="1"/>
    <col min="4409" max="4409" width="12.5703125" style="5" customWidth="1"/>
    <col min="4410" max="4608" width="9.140625" style="5"/>
    <col min="4609" max="4609" width="9" style="5" customWidth="1"/>
    <col min="4610" max="4610" width="14" style="5" customWidth="1"/>
    <col min="4611" max="4611" width="41.28515625" style="5" customWidth="1"/>
    <col min="4612" max="4612" width="11.7109375" style="5" customWidth="1"/>
    <col min="4613" max="4656" width="3.7109375" style="5" customWidth="1"/>
    <col min="4657" max="4664" width="4.7109375" style="5" customWidth="1"/>
    <col min="4665" max="4665" width="12.5703125" style="5" customWidth="1"/>
    <col min="4666" max="4864" width="9.140625" style="5"/>
    <col min="4865" max="4865" width="9" style="5" customWidth="1"/>
    <col min="4866" max="4866" width="14" style="5" customWidth="1"/>
    <col min="4867" max="4867" width="41.28515625" style="5" customWidth="1"/>
    <col min="4868" max="4868" width="11.7109375" style="5" customWidth="1"/>
    <col min="4869" max="4912" width="3.7109375" style="5" customWidth="1"/>
    <col min="4913" max="4920" width="4.7109375" style="5" customWidth="1"/>
    <col min="4921" max="4921" width="12.5703125" style="5" customWidth="1"/>
    <col min="4922" max="5120" width="9.140625" style="5"/>
    <col min="5121" max="5121" width="9" style="5" customWidth="1"/>
    <col min="5122" max="5122" width="14" style="5" customWidth="1"/>
    <col min="5123" max="5123" width="41.28515625" style="5" customWidth="1"/>
    <col min="5124" max="5124" width="11.7109375" style="5" customWidth="1"/>
    <col min="5125" max="5168" width="3.7109375" style="5" customWidth="1"/>
    <col min="5169" max="5176" width="4.7109375" style="5" customWidth="1"/>
    <col min="5177" max="5177" width="12.5703125" style="5" customWidth="1"/>
    <col min="5178" max="5376" width="9.140625" style="5"/>
    <col min="5377" max="5377" width="9" style="5" customWidth="1"/>
    <col min="5378" max="5378" width="14" style="5" customWidth="1"/>
    <col min="5379" max="5379" width="41.28515625" style="5" customWidth="1"/>
    <col min="5380" max="5380" width="11.7109375" style="5" customWidth="1"/>
    <col min="5381" max="5424" width="3.7109375" style="5" customWidth="1"/>
    <col min="5425" max="5432" width="4.7109375" style="5" customWidth="1"/>
    <col min="5433" max="5433" width="12.5703125" style="5" customWidth="1"/>
    <col min="5434" max="5632" width="9.140625" style="5"/>
    <col min="5633" max="5633" width="9" style="5" customWidth="1"/>
    <col min="5634" max="5634" width="14" style="5" customWidth="1"/>
    <col min="5635" max="5635" width="41.28515625" style="5" customWidth="1"/>
    <col min="5636" max="5636" width="11.7109375" style="5" customWidth="1"/>
    <col min="5637" max="5680" width="3.7109375" style="5" customWidth="1"/>
    <col min="5681" max="5688" width="4.7109375" style="5" customWidth="1"/>
    <col min="5689" max="5689" width="12.5703125" style="5" customWidth="1"/>
    <col min="5690" max="5888" width="9.140625" style="5"/>
    <col min="5889" max="5889" width="9" style="5" customWidth="1"/>
    <col min="5890" max="5890" width="14" style="5" customWidth="1"/>
    <col min="5891" max="5891" width="41.28515625" style="5" customWidth="1"/>
    <col min="5892" max="5892" width="11.7109375" style="5" customWidth="1"/>
    <col min="5893" max="5936" width="3.7109375" style="5" customWidth="1"/>
    <col min="5937" max="5944" width="4.7109375" style="5" customWidth="1"/>
    <col min="5945" max="5945" width="12.5703125" style="5" customWidth="1"/>
    <col min="5946" max="6144" width="9.140625" style="5"/>
    <col min="6145" max="6145" width="9" style="5" customWidth="1"/>
    <col min="6146" max="6146" width="14" style="5" customWidth="1"/>
    <col min="6147" max="6147" width="41.28515625" style="5" customWidth="1"/>
    <col min="6148" max="6148" width="11.7109375" style="5" customWidth="1"/>
    <col min="6149" max="6192" width="3.7109375" style="5" customWidth="1"/>
    <col min="6193" max="6200" width="4.7109375" style="5" customWidth="1"/>
    <col min="6201" max="6201" width="12.5703125" style="5" customWidth="1"/>
    <col min="6202" max="6400" width="9.140625" style="5"/>
    <col min="6401" max="6401" width="9" style="5" customWidth="1"/>
    <col min="6402" max="6402" width="14" style="5" customWidth="1"/>
    <col min="6403" max="6403" width="41.28515625" style="5" customWidth="1"/>
    <col min="6404" max="6404" width="11.7109375" style="5" customWidth="1"/>
    <col min="6405" max="6448" width="3.7109375" style="5" customWidth="1"/>
    <col min="6449" max="6456" width="4.7109375" style="5" customWidth="1"/>
    <col min="6457" max="6457" width="12.5703125" style="5" customWidth="1"/>
    <col min="6458" max="6656" width="9.140625" style="5"/>
    <col min="6657" max="6657" width="9" style="5" customWidth="1"/>
    <col min="6658" max="6658" width="14" style="5" customWidth="1"/>
    <col min="6659" max="6659" width="41.28515625" style="5" customWidth="1"/>
    <col min="6660" max="6660" width="11.7109375" style="5" customWidth="1"/>
    <col min="6661" max="6704" width="3.7109375" style="5" customWidth="1"/>
    <col min="6705" max="6712" width="4.7109375" style="5" customWidth="1"/>
    <col min="6713" max="6713" width="12.5703125" style="5" customWidth="1"/>
    <col min="6714" max="6912" width="9.140625" style="5"/>
    <col min="6913" max="6913" width="9" style="5" customWidth="1"/>
    <col min="6914" max="6914" width="14" style="5" customWidth="1"/>
    <col min="6915" max="6915" width="41.28515625" style="5" customWidth="1"/>
    <col min="6916" max="6916" width="11.7109375" style="5" customWidth="1"/>
    <col min="6917" max="6960" width="3.7109375" style="5" customWidth="1"/>
    <col min="6961" max="6968" width="4.7109375" style="5" customWidth="1"/>
    <col min="6969" max="6969" width="12.5703125" style="5" customWidth="1"/>
    <col min="6970" max="7168" width="9.140625" style="5"/>
    <col min="7169" max="7169" width="9" style="5" customWidth="1"/>
    <col min="7170" max="7170" width="14" style="5" customWidth="1"/>
    <col min="7171" max="7171" width="41.28515625" style="5" customWidth="1"/>
    <col min="7172" max="7172" width="11.7109375" style="5" customWidth="1"/>
    <col min="7173" max="7216" width="3.7109375" style="5" customWidth="1"/>
    <col min="7217" max="7224" width="4.7109375" style="5" customWidth="1"/>
    <col min="7225" max="7225" width="12.5703125" style="5" customWidth="1"/>
    <col min="7226" max="7424" width="9.140625" style="5"/>
    <col min="7425" max="7425" width="9" style="5" customWidth="1"/>
    <col min="7426" max="7426" width="14" style="5" customWidth="1"/>
    <col min="7427" max="7427" width="41.28515625" style="5" customWidth="1"/>
    <col min="7428" max="7428" width="11.7109375" style="5" customWidth="1"/>
    <col min="7429" max="7472" width="3.7109375" style="5" customWidth="1"/>
    <col min="7473" max="7480" width="4.7109375" style="5" customWidth="1"/>
    <col min="7481" max="7481" width="12.5703125" style="5" customWidth="1"/>
    <col min="7482" max="7680" width="9.140625" style="5"/>
    <col min="7681" max="7681" width="9" style="5" customWidth="1"/>
    <col min="7682" max="7682" width="14" style="5" customWidth="1"/>
    <col min="7683" max="7683" width="41.28515625" style="5" customWidth="1"/>
    <col min="7684" max="7684" width="11.7109375" style="5" customWidth="1"/>
    <col min="7685" max="7728" width="3.7109375" style="5" customWidth="1"/>
    <col min="7729" max="7736" width="4.7109375" style="5" customWidth="1"/>
    <col min="7737" max="7737" width="12.5703125" style="5" customWidth="1"/>
    <col min="7738" max="7936" width="9.140625" style="5"/>
    <col min="7937" max="7937" width="9" style="5" customWidth="1"/>
    <col min="7938" max="7938" width="14" style="5" customWidth="1"/>
    <col min="7939" max="7939" width="41.28515625" style="5" customWidth="1"/>
    <col min="7940" max="7940" width="11.7109375" style="5" customWidth="1"/>
    <col min="7941" max="7984" width="3.7109375" style="5" customWidth="1"/>
    <col min="7985" max="7992" width="4.7109375" style="5" customWidth="1"/>
    <col min="7993" max="7993" width="12.5703125" style="5" customWidth="1"/>
    <col min="7994" max="8192" width="9.140625" style="5"/>
    <col min="8193" max="8193" width="9" style="5" customWidth="1"/>
    <col min="8194" max="8194" width="14" style="5" customWidth="1"/>
    <col min="8195" max="8195" width="41.28515625" style="5" customWidth="1"/>
    <col min="8196" max="8196" width="11.7109375" style="5" customWidth="1"/>
    <col min="8197" max="8240" width="3.7109375" style="5" customWidth="1"/>
    <col min="8241" max="8248" width="4.7109375" style="5" customWidth="1"/>
    <col min="8249" max="8249" width="12.5703125" style="5" customWidth="1"/>
    <col min="8250" max="8448" width="9.140625" style="5"/>
    <col min="8449" max="8449" width="9" style="5" customWidth="1"/>
    <col min="8450" max="8450" width="14" style="5" customWidth="1"/>
    <col min="8451" max="8451" width="41.28515625" style="5" customWidth="1"/>
    <col min="8452" max="8452" width="11.7109375" style="5" customWidth="1"/>
    <col min="8453" max="8496" width="3.7109375" style="5" customWidth="1"/>
    <col min="8497" max="8504" width="4.7109375" style="5" customWidth="1"/>
    <col min="8505" max="8505" width="12.5703125" style="5" customWidth="1"/>
    <col min="8506" max="8704" width="9.140625" style="5"/>
    <col min="8705" max="8705" width="9" style="5" customWidth="1"/>
    <col min="8706" max="8706" width="14" style="5" customWidth="1"/>
    <col min="8707" max="8707" width="41.28515625" style="5" customWidth="1"/>
    <col min="8708" max="8708" width="11.7109375" style="5" customWidth="1"/>
    <col min="8709" max="8752" width="3.7109375" style="5" customWidth="1"/>
    <col min="8753" max="8760" width="4.7109375" style="5" customWidth="1"/>
    <col min="8761" max="8761" width="12.5703125" style="5" customWidth="1"/>
    <col min="8762" max="8960" width="9.140625" style="5"/>
    <col min="8961" max="8961" width="9" style="5" customWidth="1"/>
    <col min="8962" max="8962" width="14" style="5" customWidth="1"/>
    <col min="8963" max="8963" width="41.28515625" style="5" customWidth="1"/>
    <col min="8964" max="8964" width="11.7109375" style="5" customWidth="1"/>
    <col min="8965" max="9008" width="3.7109375" style="5" customWidth="1"/>
    <col min="9009" max="9016" width="4.7109375" style="5" customWidth="1"/>
    <col min="9017" max="9017" width="12.5703125" style="5" customWidth="1"/>
    <col min="9018" max="9216" width="9.140625" style="5"/>
    <col min="9217" max="9217" width="9" style="5" customWidth="1"/>
    <col min="9218" max="9218" width="14" style="5" customWidth="1"/>
    <col min="9219" max="9219" width="41.28515625" style="5" customWidth="1"/>
    <col min="9220" max="9220" width="11.7109375" style="5" customWidth="1"/>
    <col min="9221" max="9264" width="3.7109375" style="5" customWidth="1"/>
    <col min="9265" max="9272" width="4.7109375" style="5" customWidth="1"/>
    <col min="9273" max="9273" width="12.5703125" style="5" customWidth="1"/>
    <col min="9274" max="9472" width="9.140625" style="5"/>
    <col min="9473" max="9473" width="9" style="5" customWidth="1"/>
    <col min="9474" max="9474" width="14" style="5" customWidth="1"/>
    <col min="9475" max="9475" width="41.28515625" style="5" customWidth="1"/>
    <col min="9476" max="9476" width="11.7109375" style="5" customWidth="1"/>
    <col min="9477" max="9520" width="3.7109375" style="5" customWidth="1"/>
    <col min="9521" max="9528" width="4.7109375" style="5" customWidth="1"/>
    <col min="9529" max="9529" width="12.5703125" style="5" customWidth="1"/>
    <col min="9530" max="9728" width="9.140625" style="5"/>
    <col min="9729" max="9729" width="9" style="5" customWidth="1"/>
    <col min="9730" max="9730" width="14" style="5" customWidth="1"/>
    <col min="9731" max="9731" width="41.28515625" style="5" customWidth="1"/>
    <col min="9732" max="9732" width="11.7109375" style="5" customWidth="1"/>
    <col min="9733" max="9776" width="3.7109375" style="5" customWidth="1"/>
    <col min="9777" max="9784" width="4.7109375" style="5" customWidth="1"/>
    <col min="9785" max="9785" width="12.5703125" style="5" customWidth="1"/>
    <col min="9786" max="9984" width="9.140625" style="5"/>
    <col min="9985" max="9985" width="9" style="5" customWidth="1"/>
    <col min="9986" max="9986" width="14" style="5" customWidth="1"/>
    <col min="9987" max="9987" width="41.28515625" style="5" customWidth="1"/>
    <col min="9988" max="9988" width="11.7109375" style="5" customWidth="1"/>
    <col min="9989" max="10032" width="3.7109375" style="5" customWidth="1"/>
    <col min="10033" max="10040" width="4.7109375" style="5" customWidth="1"/>
    <col min="10041" max="10041" width="12.5703125" style="5" customWidth="1"/>
    <col min="10042" max="10240" width="9.140625" style="5"/>
    <col min="10241" max="10241" width="9" style="5" customWidth="1"/>
    <col min="10242" max="10242" width="14" style="5" customWidth="1"/>
    <col min="10243" max="10243" width="41.28515625" style="5" customWidth="1"/>
    <col min="10244" max="10244" width="11.7109375" style="5" customWidth="1"/>
    <col min="10245" max="10288" width="3.7109375" style="5" customWidth="1"/>
    <col min="10289" max="10296" width="4.7109375" style="5" customWidth="1"/>
    <col min="10297" max="10297" width="12.5703125" style="5" customWidth="1"/>
    <col min="10298" max="10496" width="9.140625" style="5"/>
    <col min="10497" max="10497" width="9" style="5" customWidth="1"/>
    <col min="10498" max="10498" width="14" style="5" customWidth="1"/>
    <col min="10499" max="10499" width="41.28515625" style="5" customWidth="1"/>
    <col min="10500" max="10500" width="11.7109375" style="5" customWidth="1"/>
    <col min="10501" max="10544" width="3.7109375" style="5" customWidth="1"/>
    <col min="10545" max="10552" width="4.7109375" style="5" customWidth="1"/>
    <col min="10553" max="10553" width="12.5703125" style="5" customWidth="1"/>
    <col min="10554" max="10752" width="9.140625" style="5"/>
    <col min="10753" max="10753" width="9" style="5" customWidth="1"/>
    <col min="10754" max="10754" width="14" style="5" customWidth="1"/>
    <col min="10755" max="10755" width="41.28515625" style="5" customWidth="1"/>
    <col min="10756" max="10756" width="11.7109375" style="5" customWidth="1"/>
    <col min="10757" max="10800" width="3.7109375" style="5" customWidth="1"/>
    <col min="10801" max="10808" width="4.7109375" style="5" customWidth="1"/>
    <col min="10809" max="10809" width="12.5703125" style="5" customWidth="1"/>
    <col min="10810" max="11008" width="9.140625" style="5"/>
    <col min="11009" max="11009" width="9" style="5" customWidth="1"/>
    <col min="11010" max="11010" width="14" style="5" customWidth="1"/>
    <col min="11011" max="11011" width="41.28515625" style="5" customWidth="1"/>
    <col min="11012" max="11012" width="11.7109375" style="5" customWidth="1"/>
    <col min="11013" max="11056" width="3.7109375" style="5" customWidth="1"/>
    <col min="11057" max="11064" width="4.7109375" style="5" customWidth="1"/>
    <col min="11065" max="11065" width="12.5703125" style="5" customWidth="1"/>
    <col min="11066" max="11264" width="9.140625" style="5"/>
    <col min="11265" max="11265" width="9" style="5" customWidth="1"/>
    <col min="11266" max="11266" width="14" style="5" customWidth="1"/>
    <col min="11267" max="11267" width="41.28515625" style="5" customWidth="1"/>
    <col min="11268" max="11268" width="11.7109375" style="5" customWidth="1"/>
    <col min="11269" max="11312" width="3.7109375" style="5" customWidth="1"/>
    <col min="11313" max="11320" width="4.7109375" style="5" customWidth="1"/>
    <col min="11321" max="11321" width="12.5703125" style="5" customWidth="1"/>
    <col min="11322" max="11520" width="9.140625" style="5"/>
    <col min="11521" max="11521" width="9" style="5" customWidth="1"/>
    <col min="11522" max="11522" width="14" style="5" customWidth="1"/>
    <col min="11523" max="11523" width="41.28515625" style="5" customWidth="1"/>
    <col min="11524" max="11524" width="11.7109375" style="5" customWidth="1"/>
    <col min="11525" max="11568" width="3.7109375" style="5" customWidth="1"/>
    <col min="11569" max="11576" width="4.7109375" style="5" customWidth="1"/>
    <col min="11577" max="11577" width="12.5703125" style="5" customWidth="1"/>
    <col min="11578" max="11776" width="9.140625" style="5"/>
    <col min="11777" max="11777" width="9" style="5" customWidth="1"/>
    <col min="11778" max="11778" width="14" style="5" customWidth="1"/>
    <col min="11779" max="11779" width="41.28515625" style="5" customWidth="1"/>
    <col min="11780" max="11780" width="11.7109375" style="5" customWidth="1"/>
    <col min="11781" max="11824" width="3.7109375" style="5" customWidth="1"/>
    <col min="11825" max="11832" width="4.7109375" style="5" customWidth="1"/>
    <col min="11833" max="11833" width="12.5703125" style="5" customWidth="1"/>
    <col min="11834" max="12032" width="9.140625" style="5"/>
    <col min="12033" max="12033" width="9" style="5" customWidth="1"/>
    <col min="12034" max="12034" width="14" style="5" customWidth="1"/>
    <col min="12035" max="12035" width="41.28515625" style="5" customWidth="1"/>
    <col min="12036" max="12036" width="11.7109375" style="5" customWidth="1"/>
    <col min="12037" max="12080" width="3.7109375" style="5" customWidth="1"/>
    <col min="12081" max="12088" width="4.7109375" style="5" customWidth="1"/>
    <col min="12089" max="12089" width="12.5703125" style="5" customWidth="1"/>
    <col min="12090" max="12288" width="9.140625" style="5"/>
    <col min="12289" max="12289" width="9" style="5" customWidth="1"/>
    <col min="12290" max="12290" width="14" style="5" customWidth="1"/>
    <col min="12291" max="12291" width="41.28515625" style="5" customWidth="1"/>
    <col min="12292" max="12292" width="11.7109375" style="5" customWidth="1"/>
    <col min="12293" max="12336" width="3.7109375" style="5" customWidth="1"/>
    <col min="12337" max="12344" width="4.7109375" style="5" customWidth="1"/>
    <col min="12345" max="12345" width="12.5703125" style="5" customWidth="1"/>
    <col min="12346" max="12544" width="9.140625" style="5"/>
    <col min="12545" max="12545" width="9" style="5" customWidth="1"/>
    <col min="12546" max="12546" width="14" style="5" customWidth="1"/>
    <col min="12547" max="12547" width="41.28515625" style="5" customWidth="1"/>
    <col min="12548" max="12548" width="11.7109375" style="5" customWidth="1"/>
    <col min="12549" max="12592" width="3.7109375" style="5" customWidth="1"/>
    <col min="12593" max="12600" width="4.7109375" style="5" customWidth="1"/>
    <col min="12601" max="12601" width="12.5703125" style="5" customWidth="1"/>
    <col min="12602" max="12800" width="9.140625" style="5"/>
    <col min="12801" max="12801" width="9" style="5" customWidth="1"/>
    <col min="12802" max="12802" width="14" style="5" customWidth="1"/>
    <col min="12803" max="12803" width="41.28515625" style="5" customWidth="1"/>
    <col min="12804" max="12804" width="11.7109375" style="5" customWidth="1"/>
    <col min="12805" max="12848" width="3.7109375" style="5" customWidth="1"/>
    <col min="12849" max="12856" width="4.7109375" style="5" customWidth="1"/>
    <col min="12857" max="12857" width="12.5703125" style="5" customWidth="1"/>
    <col min="12858" max="13056" width="9.140625" style="5"/>
    <col min="13057" max="13057" width="9" style="5" customWidth="1"/>
    <col min="13058" max="13058" width="14" style="5" customWidth="1"/>
    <col min="13059" max="13059" width="41.28515625" style="5" customWidth="1"/>
    <col min="13060" max="13060" width="11.7109375" style="5" customWidth="1"/>
    <col min="13061" max="13104" width="3.7109375" style="5" customWidth="1"/>
    <col min="13105" max="13112" width="4.7109375" style="5" customWidth="1"/>
    <col min="13113" max="13113" width="12.5703125" style="5" customWidth="1"/>
    <col min="13114" max="13312" width="9.140625" style="5"/>
    <col min="13313" max="13313" width="9" style="5" customWidth="1"/>
    <col min="13314" max="13314" width="14" style="5" customWidth="1"/>
    <col min="13315" max="13315" width="41.28515625" style="5" customWidth="1"/>
    <col min="13316" max="13316" width="11.7109375" style="5" customWidth="1"/>
    <col min="13317" max="13360" width="3.7109375" style="5" customWidth="1"/>
    <col min="13361" max="13368" width="4.7109375" style="5" customWidth="1"/>
    <col min="13369" max="13369" width="12.5703125" style="5" customWidth="1"/>
    <col min="13370" max="13568" width="9.140625" style="5"/>
    <col min="13569" max="13569" width="9" style="5" customWidth="1"/>
    <col min="13570" max="13570" width="14" style="5" customWidth="1"/>
    <col min="13571" max="13571" width="41.28515625" style="5" customWidth="1"/>
    <col min="13572" max="13572" width="11.7109375" style="5" customWidth="1"/>
    <col min="13573" max="13616" width="3.7109375" style="5" customWidth="1"/>
    <col min="13617" max="13624" width="4.7109375" style="5" customWidth="1"/>
    <col min="13625" max="13625" width="12.5703125" style="5" customWidth="1"/>
    <col min="13626" max="13824" width="9.140625" style="5"/>
    <col min="13825" max="13825" width="9" style="5" customWidth="1"/>
    <col min="13826" max="13826" width="14" style="5" customWidth="1"/>
    <col min="13827" max="13827" width="41.28515625" style="5" customWidth="1"/>
    <col min="13828" max="13828" width="11.7109375" style="5" customWidth="1"/>
    <col min="13829" max="13872" width="3.7109375" style="5" customWidth="1"/>
    <col min="13873" max="13880" width="4.7109375" style="5" customWidth="1"/>
    <col min="13881" max="13881" width="12.5703125" style="5" customWidth="1"/>
    <col min="13882" max="14080" width="9.140625" style="5"/>
    <col min="14081" max="14081" width="9" style="5" customWidth="1"/>
    <col min="14082" max="14082" width="14" style="5" customWidth="1"/>
    <col min="14083" max="14083" width="41.28515625" style="5" customWidth="1"/>
    <col min="14084" max="14084" width="11.7109375" style="5" customWidth="1"/>
    <col min="14085" max="14128" width="3.7109375" style="5" customWidth="1"/>
    <col min="14129" max="14136" width="4.7109375" style="5" customWidth="1"/>
    <col min="14137" max="14137" width="12.5703125" style="5" customWidth="1"/>
    <col min="14138" max="14336" width="9.140625" style="5"/>
    <col min="14337" max="14337" width="9" style="5" customWidth="1"/>
    <col min="14338" max="14338" width="14" style="5" customWidth="1"/>
    <col min="14339" max="14339" width="41.28515625" style="5" customWidth="1"/>
    <col min="14340" max="14340" width="11.7109375" style="5" customWidth="1"/>
    <col min="14341" max="14384" width="3.7109375" style="5" customWidth="1"/>
    <col min="14385" max="14392" width="4.7109375" style="5" customWidth="1"/>
    <col min="14393" max="14393" width="12.5703125" style="5" customWidth="1"/>
    <col min="14394" max="14592" width="9.140625" style="5"/>
    <col min="14593" max="14593" width="9" style="5" customWidth="1"/>
    <col min="14594" max="14594" width="14" style="5" customWidth="1"/>
    <col min="14595" max="14595" width="41.28515625" style="5" customWidth="1"/>
    <col min="14596" max="14596" width="11.7109375" style="5" customWidth="1"/>
    <col min="14597" max="14640" width="3.7109375" style="5" customWidth="1"/>
    <col min="14641" max="14648" width="4.7109375" style="5" customWidth="1"/>
    <col min="14649" max="14649" width="12.5703125" style="5" customWidth="1"/>
    <col min="14650" max="14848" width="9.140625" style="5"/>
    <col min="14849" max="14849" width="9" style="5" customWidth="1"/>
    <col min="14850" max="14850" width="14" style="5" customWidth="1"/>
    <col min="14851" max="14851" width="41.28515625" style="5" customWidth="1"/>
    <col min="14852" max="14852" width="11.7109375" style="5" customWidth="1"/>
    <col min="14853" max="14896" width="3.7109375" style="5" customWidth="1"/>
    <col min="14897" max="14904" width="4.7109375" style="5" customWidth="1"/>
    <col min="14905" max="14905" width="12.5703125" style="5" customWidth="1"/>
    <col min="14906" max="15104" width="9.140625" style="5"/>
    <col min="15105" max="15105" width="9" style="5" customWidth="1"/>
    <col min="15106" max="15106" width="14" style="5" customWidth="1"/>
    <col min="15107" max="15107" width="41.28515625" style="5" customWidth="1"/>
    <col min="15108" max="15108" width="11.7109375" style="5" customWidth="1"/>
    <col min="15109" max="15152" width="3.7109375" style="5" customWidth="1"/>
    <col min="15153" max="15160" width="4.7109375" style="5" customWidth="1"/>
    <col min="15161" max="15161" width="12.5703125" style="5" customWidth="1"/>
    <col min="15162" max="15360" width="9.140625" style="5"/>
    <col min="15361" max="15361" width="9" style="5" customWidth="1"/>
    <col min="15362" max="15362" width="14" style="5" customWidth="1"/>
    <col min="15363" max="15363" width="41.28515625" style="5" customWidth="1"/>
    <col min="15364" max="15364" width="11.7109375" style="5" customWidth="1"/>
    <col min="15365" max="15408" width="3.7109375" style="5" customWidth="1"/>
    <col min="15409" max="15416" width="4.7109375" style="5" customWidth="1"/>
    <col min="15417" max="15417" width="12.5703125" style="5" customWidth="1"/>
    <col min="15418" max="15616" width="9.140625" style="5"/>
    <col min="15617" max="15617" width="9" style="5" customWidth="1"/>
    <col min="15618" max="15618" width="14" style="5" customWidth="1"/>
    <col min="15619" max="15619" width="41.28515625" style="5" customWidth="1"/>
    <col min="15620" max="15620" width="11.7109375" style="5" customWidth="1"/>
    <col min="15621" max="15664" width="3.7109375" style="5" customWidth="1"/>
    <col min="15665" max="15672" width="4.7109375" style="5" customWidth="1"/>
    <col min="15673" max="15673" width="12.5703125" style="5" customWidth="1"/>
    <col min="15674" max="15872" width="9.140625" style="5"/>
    <col min="15873" max="15873" width="9" style="5" customWidth="1"/>
    <col min="15874" max="15874" width="14" style="5" customWidth="1"/>
    <col min="15875" max="15875" width="41.28515625" style="5" customWidth="1"/>
    <col min="15876" max="15876" width="11.7109375" style="5" customWidth="1"/>
    <col min="15877" max="15920" width="3.7109375" style="5" customWidth="1"/>
    <col min="15921" max="15928" width="4.7109375" style="5" customWidth="1"/>
    <col min="15929" max="15929" width="12.5703125" style="5" customWidth="1"/>
    <col min="15930" max="16128" width="9.140625" style="5"/>
    <col min="16129" max="16129" width="9" style="5" customWidth="1"/>
    <col min="16130" max="16130" width="14" style="5" customWidth="1"/>
    <col min="16131" max="16131" width="41.28515625" style="5" customWidth="1"/>
    <col min="16132" max="16132" width="11.7109375" style="5" customWidth="1"/>
    <col min="16133" max="16176" width="3.7109375" style="5" customWidth="1"/>
    <col min="16177" max="16184" width="4.7109375" style="5" customWidth="1"/>
    <col min="16185" max="16185" width="12.5703125" style="5" customWidth="1"/>
    <col min="16186" max="16384" width="9.140625" style="5"/>
  </cols>
  <sheetData>
    <row r="1" spans="1:62" ht="96" customHeight="1" thickBot="1" x14ac:dyDescent="0.25">
      <c r="A1" s="141" t="s">
        <v>0</v>
      </c>
      <c r="B1" s="144" t="s">
        <v>1</v>
      </c>
      <c r="C1" s="145" t="s">
        <v>2</v>
      </c>
      <c r="D1" s="144" t="s">
        <v>3</v>
      </c>
      <c r="E1" s="133" t="s">
        <v>4</v>
      </c>
      <c r="F1" s="134"/>
      <c r="G1" s="134"/>
      <c r="H1" s="135"/>
      <c r="I1" s="1" t="s">
        <v>5</v>
      </c>
      <c r="J1" s="133" t="s">
        <v>6</v>
      </c>
      <c r="K1" s="134"/>
      <c r="L1" s="135"/>
      <c r="M1" s="1" t="s">
        <v>7</v>
      </c>
      <c r="N1" s="133" t="s">
        <v>8</v>
      </c>
      <c r="O1" s="134"/>
      <c r="P1" s="135"/>
      <c r="Q1" s="2" t="s">
        <v>9</v>
      </c>
      <c r="R1" s="133" t="s">
        <v>10</v>
      </c>
      <c r="S1" s="134"/>
      <c r="T1" s="134"/>
      <c r="U1" s="135"/>
      <c r="V1" s="1" t="s">
        <v>11</v>
      </c>
      <c r="W1" s="133" t="s">
        <v>12</v>
      </c>
      <c r="X1" s="134"/>
      <c r="Y1" s="135"/>
      <c r="Z1" s="3" t="s">
        <v>13</v>
      </c>
      <c r="AA1" s="133" t="s">
        <v>14</v>
      </c>
      <c r="AB1" s="134"/>
      <c r="AC1" s="134"/>
      <c r="AD1" s="3" t="s">
        <v>15</v>
      </c>
      <c r="AE1" s="133" t="s">
        <v>16</v>
      </c>
      <c r="AF1" s="134"/>
      <c r="AG1" s="134"/>
      <c r="AH1" s="135"/>
      <c r="AI1" s="3" t="s">
        <v>17</v>
      </c>
      <c r="AJ1" s="133" t="s">
        <v>18</v>
      </c>
      <c r="AK1" s="134"/>
      <c r="AL1" s="135"/>
      <c r="AM1" s="3" t="s">
        <v>19</v>
      </c>
      <c r="AN1" s="133" t="s">
        <v>20</v>
      </c>
      <c r="AO1" s="134"/>
      <c r="AP1" s="134"/>
      <c r="AQ1" s="4" t="s">
        <v>21</v>
      </c>
      <c r="AR1" s="133" t="s">
        <v>22</v>
      </c>
      <c r="AS1" s="134"/>
      <c r="AT1" s="134"/>
      <c r="AU1" s="135"/>
      <c r="AV1" s="4" t="s">
        <v>23</v>
      </c>
      <c r="AW1" s="133" t="s">
        <v>24</v>
      </c>
      <c r="AX1" s="134"/>
      <c r="AY1" s="135"/>
      <c r="AZ1" s="1" t="s">
        <v>25</v>
      </c>
      <c r="BA1" s="133" t="s">
        <v>26</v>
      </c>
      <c r="BB1" s="134"/>
      <c r="BC1" s="134"/>
      <c r="BD1" s="135"/>
      <c r="BE1" s="136" t="s">
        <v>27</v>
      </c>
    </row>
    <row r="2" spans="1:62" ht="15" customHeight="1" thickBot="1" x14ac:dyDescent="0.3">
      <c r="A2" s="142"/>
      <c r="B2" s="144"/>
      <c r="C2" s="146"/>
      <c r="D2" s="144"/>
      <c r="E2" s="138" t="s">
        <v>28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7"/>
    </row>
    <row r="3" spans="1:62" ht="25.5" customHeight="1" thickBot="1" x14ac:dyDescent="0.25">
      <c r="A3" s="142"/>
      <c r="B3" s="144"/>
      <c r="C3" s="146"/>
      <c r="D3" s="144"/>
      <c r="E3" s="3">
        <v>37</v>
      </c>
      <c r="F3" s="3">
        <f t="shared" ref="F3:T3" si="0">E3+1</f>
        <v>38</v>
      </c>
      <c r="G3" s="3">
        <f t="shared" si="0"/>
        <v>39</v>
      </c>
      <c r="H3" s="3">
        <f t="shared" si="0"/>
        <v>40</v>
      </c>
      <c r="I3" s="3">
        <f t="shared" si="0"/>
        <v>41</v>
      </c>
      <c r="J3" s="3">
        <f t="shared" si="0"/>
        <v>42</v>
      </c>
      <c r="K3" s="3">
        <f t="shared" si="0"/>
        <v>43</v>
      </c>
      <c r="L3" s="3">
        <v>44</v>
      </c>
      <c r="M3" s="3">
        <v>45</v>
      </c>
      <c r="N3" s="3">
        <f t="shared" si="0"/>
        <v>46</v>
      </c>
      <c r="O3" s="3">
        <f t="shared" si="0"/>
        <v>47</v>
      </c>
      <c r="P3" s="3">
        <f t="shared" si="0"/>
        <v>48</v>
      </c>
      <c r="Q3" s="3">
        <f t="shared" si="0"/>
        <v>49</v>
      </c>
      <c r="R3" s="3">
        <f t="shared" si="0"/>
        <v>50</v>
      </c>
      <c r="S3" s="3">
        <f t="shared" si="0"/>
        <v>51</v>
      </c>
      <c r="T3" s="3">
        <f t="shared" si="0"/>
        <v>52</v>
      </c>
      <c r="U3" s="3">
        <v>53</v>
      </c>
      <c r="V3" s="3">
        <v>1</v>
      </c>
      <c r="W3" s="3">
        <v>2</v>
      </c>
      <c r="X3" s="1">
        <f>W3+1</f>
        <v>3</v>
      </c>
      <c r="Y3" s="1">
        <f t="shared" ref="Y3:BD3" si="1">X3+1</f>
        <v>4</v>
      </c>
      <c r="Z3" s="1">
        <f t="shared" si="1"/>
        <v>5</v>
      </c>
      <c r="AA3" s="1">
        <f t="shared" si="1"/>
        <v>6</v>
      </c>
      <c r="AB3" s="1">
        <f t="shared" si="1"/>
        <v>7</v>
      </c>
      <c r="AC3" s="1">
        <f t="shared" si="1"/>
        <v>8</v>
      </c>
      <c r="AD3" s="1">
        <f t="shared" si="1"/>
        <v>9</v>
      </c>
      <c r="AE3" s="1">
        <f t="shared" si="1"/>
        <v>10</v>
      </c>
      <c r="AF3" s="1">
        <f t="shared" si="1"/>
        <v>11</v>
      </c>
      <c r="AG3" s="1">
        <f t="shared" si="1"/>
        <v>12</v>
      </c>
      <c r="AH3" s="1">
        <f t="shared" si="1"/>
        <v>13</v>
      </c>
      <c r="AI3" s="1">
        <f t="shared" si="1"/>
        <v>14</v>
      </c>
      <c r="AJ3" s="1">
        <f t="shared" si="1"/>
        <v>15</v>
      </c>
      <c r="AK3" s="1">
        <f t="shared" si="1"/>
        <v>16</v>
      </c>
      <c r="AL3" s="1">
        <f t="shared" si="1"/>
        <v>17</v>
      </c>
      <c r="AM3" s="1">
        <f t="shared" si="1"/>
        <v>18</v>
      </c>
      <c r="AN3" s="1">
        <f t="shared" si="1"/>
        <v>19</v>
      </c>
      <c r="AO3" s="1">
        <f t="shared" si="1"/>
        <v>20</v>
      </c>
      <c r="AP3" s="1">
        <f t="shared" si="1"/>
        <v>21</v>
      </c>
      <c r="AQ3" s="1">
        <f t="shared" si="1"/>
        <v>22</v>
      </c>
      <c r="AR3" s="1">
        <f t="shared" si="1"/>
        <v>23</v>
      </c>
      <c r="AS3" s="1">
        <f t="shared" si="1"/>
        <v>24</v>
      </c>
      <c r="AT3" s="1">
        <f t="shared" si="1"/>
        <v>25</v>
      </c>
      <c r="AU3" s="1">
        <f t="shared" si="1"/>
        <v>26</v>
      </c>
      <c r="AV3" s="1">
        <f t="shared" si="1"/>
        <v>27</v>
      </c>
      <c r="AW3" s="1">
        <f t="shared" si="1"/>
        <v>28</v>
      </c>
      <c r="AX3" s="1">
        <f t="shared" si="1"/>
        <v>29</v>
      </c>
      <c r="AY3" s="1">
        <f t="shared" si="1"/>
        <v>30</v>
      </c>
      <c r="AZ3" s="1">
        <f t="shared" si="1"/>
        <v>31</v>
      </c>
      <c r="BA3" s="1">
        <f t="shared" si="1"/>
        <v>32</v>
      </c>
      <c r="BB3" s="1">
        <f t="shared" si="1"/>
        <v>33</v>
      </c>
      <c r="BC3" s="1">
        <f t="shared" si="1"/>
        <v>34</v>
      </c>
      <c r="BD3" s="1">
        <f t="shared" si="1"/>
        <v>35</v>
      </c>
      <c r="BE3" s="137"/>
    </row>
    <row r="4" spans="1:62" ht="18" customHeight="1" thickBot="1" x14ac:dyDescent="0.25">
      <c r="A4" s="142"/>
      <c r="B4" s="144"/>
      <c r="C4" s="146"/>
      <c r="D4" s="144"/>
      <c r="E4" s="140" t="s">
        <v>100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37"/>
    </row>
    <row r="5" spans="1:62" ht="24.75" customHeight="1" thickBot="1" x14ac:dyDescent="0.25">
      <c r="A5" s="143"/>
      <c r="B5" s="144"/>
      <c r="C5" s="147"/>
      <c r="D5" s="144"/>
      <c r="E5" s="3">
        <v>1</v>
      </c>
      <c r="F5" s="3">
        <f t="shared" ref="F5:T5" si="2">E5+1</f>
        <v>2</v>
      </c>
      <c r="G5" s="3">
        <f t="shared" si="2"/>
        <v>3</v>
      </c>
      <c r="H5" s="3">
        <f t="shared" si="2"/>
        <v>4</v>
      </c>
      <c r="I5" s="3">
        <f t="shared" si="2"/>
        <v>5</v>
      </c>
      <c r="J5" s="3">
        <f t="shared" si="2"/>
        <v>6</v>
      </c>
      <c r="K5" s="3">
        <f t="shared" si="2"/>
        <v>7</v>
      </c>
      <c r="L5" s="3">
        <v>8</v>
      </c>
      <c r="M5" s="3">
        <v>9</v>
      </c>
      <c r="N5" s="3">
        <f t="shared" si="2"/>
        <v>10</v>
      </c>
      <c r="O5" s="3">
        <f t="shared" si="2"/>
        <v>11</v>
      </c>
      <c r="P5" s="3">
        <f t="shared" si="2"/>
        <v>12</v>
      </c>
      <c r="Q5" s="3">
        <f t="shared" si="2"/>
        <v>13</v>
      </c>
      <c r="R5" s="3">
        <f t="shared" si="2"/>
        <v>14</v>
      </c>
      <c r="S5" s="3">
        <f t="shared" si="2"/>
        <v>15</v>
      </c>
      <c r="T5" s="3">
        <f t="shared" si="2"/>
        <v>16</v>
      </c>
      <c r="U5" s="3">
        <v>17</v>
      </c>
      <c r="V5" s="3">
        <f>U5+1</f>
        <v>18</v>
      </c>
      <c r="W5" s="3">
        <f>V5+1</f>
        <v>19</v>
      </c>
      <c r="X5" s="3">
        <v>18</v>
      </c>
      <c r="Y5" s="3">
        <f>X5+1</f>
        <v>19</v>
      </c>
      <c r="Z5" s="3">
        <f>Y5+1</f>
        <v>20</v>
      </c>
      <c r="AA5" s="3">
        <v>21</v>
      </c>
      <c r="AB5" s="3">
        <f>AA5+1</f>
        <v>22</v>
      </c>
      <c r="AC5" s="3">
        <f>AB5+1</f>
        <v>23</v>
      </c>
      <c r="AD5" s="3">
        <v>24</v>
      </c>
      <c r="AE5" s="3">
        <f>AD5+1</f>
        <v>25</v>
      </c>
      <c r="AF5" s="3">
        <f>AE5+1</f>
        <v>26</v>
      </c>
      <c r="AG5" s="3">
        <v>27</v>
      </c>
      <c r="AH5" s="3">
        <f>AG5+1</f>
        <v>28</v>
      </c>
      <c r="AI5" s="3">
        <f>AH5+1</f>
        <v>29</v>
      </c>
      <c r="AJ5" s="3">
        <v>30</v>
      </c>
      <c r="AK5" s="3">
        <f>AJ5+1</f>
        <v>31</v>
      </c>
      <c r="AL5" s="3">
        <f>AK5+1</f>
        <v>32</v>
      </c>
      <c r="AM5" s="3">
        <v>33</v>
      </c>
      <c r="AN5" s="3">
        <f>AM5+1</f>
        <v>34</v>
      </c>
      <c r="AO5" s="3">
        <f>AN5+1</f>
        <v>35</v>
      </c>
      <c r="AP5" s="3">
        <v>36</v>
      </c>
      <c r="AQ5" s="3">
        <f>AP5+1</f>
        <v>37</v>
      </c>
      <c r="AR5" s="3">
        <f>AQ5+1</f>
        <v>38</v>
      </c>
      <c r="AS5" s="3">
        <v>39</v>
      </c>
      <c r="AT5" s="3">
        <f>AS5+1</f>
        <v>40</v>
      </c>
      <c r="AU5" s="3">
        <f>AT5+1</f>
        <v>41</v>
      </c>
      <c r="AV5" s="3">
        <v>42</v>
      </c>
      <c r="AW5" s="3">
        <f>AV5+1</f>
        <v>43</v>
      </c>
      <c r="AX5" s="3">
        <f>AW5+1</f>
        <v>44</v>
      </c>
      <c r="AY5" s="3">
        <v>45</v>
      </c>
      <c r="AZ5" s="3">
        <f>AY5+1</f>
        <v>46</v>
      </c>
      <c r="BA5" s="3">
        <f>AZ5+1</f>
        <v>47</v>
      </c>
      <c r="BB5" s="3">
        <v>48</v>
      </c>
      <c r="BC5" s="3">
        <f>BB5+1</f>
        <v>49</v>
      </c>
      <c r="BD5" s="3">
        <f>BC5+1</f>
        <v>50</v>
      </c>
      <c r="BE5" s="137"/>
    </row>
    <row r="6" spans="1:62" ht="24.95" customHeight="1" thickBot="1" x14ac:dyDescent="0.35">
      <c r="A6" s="130" t="s">
        <v>29</v>
      </c>
      <c r="B6" s="126" t="s">
        <v>30</v>
      </c>
      <c r="C6" s="132" t="s">
        <v>31</v>
      </c>
      <c r="D6" s="6" t="s">
        <v>32</v>
      </c>
      <c r="E6" s="7">
        <f>E8+E10+E12+E14+E16</f>
        <v>2</v>
      </c>
      <c r="F6" s="7">
        <f t="shared" ref="F6:AO7" si="3">F8+F10+F12+F14+F16</f>
        <v>6</v>
      </c>
      <c r="G6" s="7">
        <f t="shared" si="3"/>
        <v>6</v>
      </c>
      <c r="H6" s="7">
        <f t="shared" si="3"/>
        <v>6</v>
      </c>
      <c r="I6" s="7">
        <f t="shared" si="3"/>
        <v>6</v>
      </c>
      <c r="J6" s="7">
        <f t="shared" si="3"/>
        <v>6</v>
      </c>
      <c r="K6" s="7">
        <f t="shared" si="3"/>
        <v>6</v>
      </c>
      <c r="L6" s="7">
        <f t="shared" si="3"/>
        <v>6</v>
      </c>
      <c r="M6" s="7">
        <f t="shared" si="3"/>
        <v>6</v>
      </c>
      <c r="N6" s="7">
        <f t="shared" si="3"/>
        <v>6</v>
      </c>
      <c r="O6" s="7">
        <f t="shared" si="3"/>
        <v>6</v>
      </c>
      <c r="P6" s="7">
        <f t="shared" si="3"/>
        <v>6</v>
      </c>
      <c r="Q6" s="7">
        <f t="shared" si="3"/>
        <v>4</v>
      </c>
      <c r="R6" s="7">
        <f t="shared" si="3"/>
        <v>0</v>
      </c>
      <c r="S6" s="7">
        <f t="shared" si="3"/>
        <v>0</v>
      </c>
      <c r="T6" s="7">
        <f t="shared" si="3"/>
        <v>0</v>
      </c>
      <c r="U6" s="7">
        <f t="shared" si="3"/>
        <v>0</v>
      </c>
      <c r="V6" s="8" t="s">
        <v>33</v>
      </c>
      <c r="W6" s="8" t="s">
        <v>33</v>
      </c>
      <c r="X6" s="7">
        <f>X8+X10+X12+X14+X16</f>
        <v>10</v>
      </c>
      <c r="Y6" s="7">
        <f t="shared" si="3"/>
        <v>12</v>
      </c>
      <c r="Z6" s="7">
        <f t="shared" si="3"/>
        <v>12</v>
      </c>
      <c r="AA6" s="7">
        <f t="shared" si="3"/>
        <v>12</v>
      </c>
      <c r="AB6" s="7">
        <f t="shared" si="3"/>
        <v>10</v>
      </c>
      <c r="AC6" s="7">
        <f t="shared" si="3"/>
        <v>12</v>
      </c>
      <c r="AD6" s="7">
        <f t="shared" si="3"/>
        <v>10</v>
      </c>
      <c r="AE6" s="7">
        <f t="shared" si="3"/>
        <v>12</v>
      </c>
      <c r="AF6" s="7">
        <f t="shared" si="3"/>
        <v>12</v>
      </c>
      <c r="AG6" s="7">
        <f t="shared" si="3"/>
        <v>12</v>
      </c>
      <c r="AH6" s="7">
        <f t="shared" si="3"/>
        <v>10</v>
      </c>
      <c r="AI6" s="7">
        <f t="shared" si="3"/>
        <v>12</v>
      </c>
      <c r="AJ6" s="7">
        <f t="shared" si="3"/>
        <v>8</v>
      </c>
      <c r="AK6" s="7">
        <f t="shared" si="3"/>
        <v>12</v>
      </c>
      <c r="AL6" s="7">
        <f t="shared" si="3"/>
        <v>8</v>
      </c>
      <c r="AM6" s="7">
        <f t="shared" si="3"/>
        <v>6</v>
      </c>
      <c r="AN6" s="7">
        <f t="shared" si="3"/>
        <v>0</v>
      </c>
      <c r="AO6" s="7">
        <f t="shared" si="3"/>
        <v>0</v>
      </c>
      <c r="AP6" s="9"/>
      <c r="AQ6" s="9"/>
      <c r="AR6" s="9"/>
      <c r="AS6" s="9"/>
      <c r="AT6" s="9"/>
      <c r="AU6" s="10"/>
      <c r="AV6" s="8" t="s">
        <v>33</v>
      </c>
      <c r="AW6" s="8" t="s">
        <v>33</v>
      </c>
      <c r="AX6" s="8" t="s">
        <v>33</v>
      </c>
      <c r="AY6" s="8" t="s">
        <v>33</v>
      </c>
      <c r="AZ6" s="8" t="s">
        <v>33</v>
      </c>
      <c r="BA6" s="8" t="s">
        <v>33</v>
      </c>
      <c r="BB6" s="8" t="s">
        <v>33</v>
      </c>
      <c r="BC6" s="8" t="s">
        <v>33</v>
      </c>
      <c r="BD6" s="8" t="s">
        <v>33</v>
      </c>
      <c r="BE6" s="11">
        <f>SUM(E6:BD6)</f>
        <v>242</v>
      </c>
    </row>
    <row r="7" spans="1:62" ht="24.95" customHeight="1" thickBot="1" x14ac:dyDescent="0.35">
      <c r="A7" s="131"/>
      <c r="B7" s="127"/>
      <c r="C7" s="132"/>
      <c r="D7" s="6" t="s">
        <v>34</v>
      </c>
      <c r="E7" s="7">
        <f>E9+E11+E13+E15+E17</f>
        <v>1</v>
      </c>
      <c r="F7" s="7">
        <f t="shared" si="3"/>
        <v>3</v>
      </c>
      <c r="G7" s="7">
        <f t="shared" si="3"/>
        <v>3</v>
      </c>
      <c r="H7" s="7">
        <f t="shared" si="3"/>
        <v>3</v>
      </c>
      <c r="I7" s="7">
        <f t="shared" si="3"/>
        <v>3</v>
      </c>
      <c r="J7" s="7">
        <f t="shared" si="3"/>
        <v>3</v>
      </c>
      <c r="K7" s="7">
        <f t="shared" si="3"/>
        <v>3</v>
      </c>
      <c r="L7" s="7">
        <f t="shared" si="3"/>
        <v>3</v>
      </c>
      <c r="M7" s="7">
        <f t="shared" si="3"/>
        <v>3</v>
      </c>
      <c r="N7" s="7">
        <f t="shared" si="3"/>
        <v>3</v>
      </c>
      <c r="O7" s="7">
        <f t="shared" si="3"/>
        <v>3</v>
      </c>
      <c r="P7" s="7">
        <f t="shared" si="3"/>
        <v>3</v>
      </c>
      <c r="Q7" s="7">
        <f t="shared" si="3"/>
        <v>2</v>
      </c>
      <c r="R7" s="7">
        <f t="shared" si="3"/>
        <v>0</v>
      </c>
      <c r="S7" s="7">
        <f t="shared" si="3"/>
        <v>0</v>
      </c>
      <c r="T7" s="7">
        <f t="shared" si="3"/>
        <v>0</v>
      </c>
      <c r="U7" s="7">
        <f t="shared" si="3"/>
        <v>0</v>
      </c>
      <c r="V7" s="8" t="s">
        <v>33</v>
      </c>
      <c r="W7" s="8" t="s">
        <v>33</v>
      </c>
      <c r="X7" s="7">
        <f t="shared" si="3"/>
        <v>5</v>
      </c>
      <c r="Y7" s="7">
        <f t="shared" si="3"/>
        <v>6</v>
      </c>
      <c r="Z7" s="7">
        <f t="shared" si="3"/>
        <v>6</v>
      </c>
      <c r="AA7" s="7">
        <f t="shared" si="3"/>
        <v>6</v>
      </c>
      <c r="AB7" s="7">
        <f t="shared" si="3"/>
        <v>5</v>
      </c>
      <c r="AC7" s="7">
        <f t="shared" si="3"/>
        <v>6</v>
      </c>
      <c r="AD7" s="7">
        <f t="shared" si="3"/>
        <v>5</v>
      </c>
      <c r="AE7" s="7">
        <f t="shared" si="3"/>
        <v>6</v>
      </c>
      <c r="AF7" s="7">
        <f t="shared" si="3"/>
        <v>6</v>
      </c>
      <c r="AG7" s="7">
        <f t="shared" si="3"/>
        <v>6</v>
      </c>
      <c r="AH7" s="7">
        <f t="shared" si="3"/>
        <v>5</v>
      </c>
      <c r="AI7" s="7">
        <f t="shared" si="3"/>
        <v>6</v>
      </c>
      <c r="AJ7" s="7">
        <f t="shared" si="3"/>
        <v>4</v>
      </c>
      <c r="AK7" s="7">
        <f t="shared" si="3"/>
        <v>6</v>
      </c>
      <c r="AL7" s="7">
        <f t="shared" si="3"/>
        <v>4</v>
      </c>
      <c r="AM7" s="7">
        <f t="shared" si="3"/>
        <v>3</v>
      </c>
      <c r="AN7" s="7">
        <f t="shared" si="3"/>
        <v>0</v>
      </c>
      <c r="AO7" s="7">
        <f t="shared" si="3"/>
        <v>0</v>
      </c>
      <c r="AP7" s="9"/>
      <c r="AQ7" s="9"/>
      <c r="AR7" s="9"/>
      <c r="AS7" s="9"/>
      <c r="AT7" s="9"/>
      <c r="AU7" s="10"/>
      <c r="AV7" s="8" t="s">
        <v>33</v>
      </c>
      <c r="AW7" s="8" t="s">
        <v>33</v>
      </c>
      <c r="AX7" s="8" t="s">
        <v>33</v>
      </c>
      <c r="AY7" s="8" t="s">
        <v>33</v>
      </c>
      <c r="AZ7" s="8" t="s">
        <v>33</v>
      </c>
      <c r="BA7" s="8" t="s">
        <v>33</v>
      </c>
      <c r="BB7" s="8" t="s">
        <v>33</v>
      </c>
      <c r="BC7" s="8" t="s">
        <v>33</v>
      </c>
      <c r="BD7" s="8" t="s">
        <v>33</v>
      </c>
      <c r="BE7" s="11">
        <f>SUM(E7:BD7)</f>
        <v>121</v>
      </c>
    </row>
    <row r="8" spans="1:62" ht="24.95" customHeight="1" thickBot="1" x14ac:dyDescent="0.35">
      <c r="A8" s="131"/>
      <c r="B8" s="109" t="s">
        <v>35</v>
      </c>
      <c r="C8" s="111" t="s">
        <v>36</v>
      </c>
      <c r="D8" s="12" t="s">
        <v>32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/>
      <c r="S8" s="14"/>
      <c r="T8" s="14"/>
      <c r="U8" s="15"/>
      <c r="V8" s="8" t="s">
        <v>33</v>
      </c>
      <c r="W8" s="8" t="s">
        <v>33</v>
      </c>
      <c r="X8" s="13">
        <v>2</v>
      </c>
      <c r="Y8" s="13">
        <v>4</v>
      </c>
      <c r="Z8" s="13">
        <v>4</v>
      </c>
      <c r="AA8" s="13">
        <v>4</v>
      </c>
      <c r="AB8" s="13">
        <v>2</v>
      </c>
      <c r="AC8" s="13">
        <v>4</v>
      </c>
      <c r="AD8" s="13">
        <v>2</v>
      </c>
      <c r="AE8" s="13">
        <v>4</v>
      </c>
      <c r="AF8" s="13">
        <v>2</v>
      </c>
      <c r="AG8" s="13">
        <v>4</v>
      </c>
      <c r="AH8" s="13">
        <v>2</v>
      </c>
      <c r="AI8" s="13">
        <v>4</v>
      </c>
      <c r="AJ8" s="13">
        <v>2</v>
      </c>
      <c r="AK8" s="13">
        <v>4</v>
      </c>
      <c r="AL8" s="13">
        <v>2</v>
      </c>
      <c r="AM8" s="16">
        <v>2</v>
      </c>
      <c r="AN8" s="17"/>
      <c r="AO8" s="17"/>
      <c r="AP8" s="9"/>
      <c r="AQ8" s="9"/>
      <c r="AR8" s="9"/>
      <c r="AS8" s="9"/>
      <c r="AT8" s="9"/>
      <c r="AU8" s="10"/>
      <c r="AV8" s="8" t="s">
        <v>33</v>
      </c>
      <c r="AW8" s="8" t="s">
        <v>33</v>
      </c>
      <c r="AX8" s="8" t="s">
        <v>33</v>
      </c>
      <c r="AY8" s="8" t="s">
        <v>33</v>
      </c>
      <c r="AZ8" s="8" t="s">
        <v>33</v>
      </c>
      <c r="BA8" s="8" t="s">
        <v>33</v>
      </c>
      <c r="BB8" s="8" t="s">
        <v>33</v>
      </c>
      <c r="BC8" s="8" t="s">
        <v>33</v>
      </c>
      <c r="BD8" s="8" t="s">
        <v>33</v>
      </c>
      <c r="BE8" s="18">
        <f>E8+F8+G8+H8+I8+J8+K8+L8+M8+N8+O8+P8+Q8+R8+S8+T8+U8+X8+Y8+Z8+AA8+AB8+AC8+AD8+AE8+AF8+AG8+AH8+AI8+AJ8+AK8+AL8+AM8+AN8+AO8+AP8+AQ8+AR8+AS8+AT8</f>
        <v>48</v>
      </c>
      <c r="BF8" s="19"/>
      <c r="BG8" s="20"/>
      <c r="BH8" s="21"/>
      <c r="BI8" s="22"/>
      <c r="BJ8" s="23"/>
    </row>
    <row r="9" spans="1:62" ht="24.95" customHeight="1" thickBot="1" x14ac:dyDescent="0.35">
      <c r="A9" s="131"/>
      <c r="B9" s="110"/>
      <c r="C9" s="112"/>
      <c r="D9" s="24" t="s">
        <v>34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14"/>
      <c r="S9" s="14"/>
      <c r="T9" s="14"/>
      <c r="U9" s="15"/>
      <c r="V9" s="8" t="s">
        <v>33</v>
      </c>
      <c r="W9" s="8" t="s">
        <v>33</v>
      </c>
      <c r="X9" s="26">
        <v>1</v>
      </c>
      <c r="Y9" s="26">
        <v>2</v>
      </c>
      <c r="Z9" s="26">
        <v>2</v>
      </c>
      <c r="AA9" s="26">
        <v>2</v>
      </c>
      <c r="AB9" s="26">
        <v>1</v>
      </c>
      <c r="AC9" s="26">
        <v>2</v>
      </c>
      <c r="AD9" s="26">
        <v>1</v>
      </c>
      <c r="AE9" s="26">
        <v>2</v>
      </c>
      <c r="AF9" s="26">
        <v>1</v>
      </c>
      <c r="AG9" s="26">
        <v>2</v>
      </c>
      <c r="AH9" s="26">
        <v>1</v>
      </c>
      <c r="AI9" s="26">
        <v>2</v>
      </c>
      <c r="AJ9" s="26">
        <v>1</v>
      </c>
      <c r="AK9" s="26">
        <v>2</v>
      </c>
      <c r="AL9" s="26">
        <v>1</v>
      </c>
      <c r="AM9" s="27">
        <v>1</v>
      </c>
      <c r="AN9" s="17"/>
      <c r="AO9" s="17"/>
      <c r="AP9" s="28"/>
      <c r="AQ9" s="28"/>
      <c r="AR9" s="28"/>
      <c r="AS9" s="28"/>
      <c r="AT9" s="28"/>
      <c r="AU9" s="29"/>
      <c r="AV9" s="8" t="s">
        <v>33</v>
      </c>
      <c r="AW9" s="8" t="s">
        <v>33</v>
      </c>
      <c r="AX9" s="8" t="s">
        <v>33</v>
      </c>
      <c r="AY9" s="8" t="s">
        <v>33</v>
      </c>
      <c r="AZ9" s="8" t="s">
        <v>33</v>
      </c>
      <c r="BA9" s="8" t="s">
        <v>33</v>
      </c>
      <c r="BB9" s="8" t="s">
        <v>33</v>
      </c>
      <c r="BC9" s="8" t="s">
        <v>33</v>
      </c>
      <c r="BD9" s="8" t="s">
        <v>33</v>
      </c>
      <c r="BE9" s="18">
        <f t="shared" ref="BE9:BE62" si="4">E9+F9+G9+H9+I9+J9+K9+L9+M9+N9+O9+P9+Q9+R9+S9+T9+U9+X9+Y9+Z9+AA9+AB9+AC9+AD9+AE9+AF9+AG9+AH9+AI9+AJ9+AK9+AL9+AM9+AN9+AO9+AP9+AQ9+AR9+AS9+AT9</f>
        <v>24</v>
      </c>
      <c r="BF9" s="19"/>
      <c r="BG9" s="20"/>
      <c r="BH9" s="21"/>
      <c r="BI9" s="22"/>
      <c r="BJ9" s="23"/>
    </row>
    <row r="10" spans="1:62" ht="24.95" customHeight="1" thickBot="1" x14ac:dyDescent="0.35">
      <c r="A10" s="131"/>
      <c r="B10" s="109" t="s">
        <v>37</v>
      </c>
      <c r="C10" s="111" t="s">
        <v>38</v>
      </c>
      <c r="D10" s="12" t="s">
        <v>32</v>
      </c>
      <c r="E10" s="13">
        <v>0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4"/>
      <c r="S10" s="14"/>
      <c r="T10" s="14"/>
      <c r="U10" s="15"/>
      <c r="V10" s="8" t="s">
        <v>33</v>
      </c>
      <c r="W10" s="8" t="s">
        <v>33</v>
      </c>
      <c r="X10" s="30">
        <v>2</v>
      </c>
      <c r="Y10" s="30">
        <v>2</v>
      </c>
      <c r="Z10" s="30">
        <v>2</v>
      </c>
      <c r="AA10" s="30">
        <v>2</v>
      </c>
      <c r="AB10" s="30">
        <v>2</v>
      </c>
      <c r="AC10" s="30">
        <v>2</v>
      </c>
      <c r="AD10" s="30">
        <v>2</v>
      </c>
      <c r="AE10" s="30">
        <v>2</v>
      </c>
      <c r="AF10" s="30">
        <v>2</v>
      </c>
      <c r="AG10" s="30">
        <v>2</v>
      </c>
      <c r="AH10" s="30">
        <v>2</v>
      </c>
      <c r="AI10" s="31">
        <v>2</v>
      </c>
      <c r="AJ10" s="30">
        <v>0</v>
      </c>
      <c r="AK10" s="30">
        <v>0</v>
      </c>
      <c r="AL10" s="30">
        <v>0</v>
      </c>
      <c r="AM10" s="30">
        <v>0</v>
      </c>
      <c r="AN10" s="17"/>
      <c r="AO10" s="17"/>
      <c r="AP10" s="9"/>
      <c r="AQ10" s="9"/>
      <c r="AR10" s="9"/>
      <c r="AS10" s="9"/>
      <c r="AT10" s="9"/>
      <c r="AU10" s="10"/>
      <c r="AV10" s="8" t="s">
        <v>33</v>
      </c>
      <c r="AW10" s="8" t="s">
        <v>33</v>
      </c>
      <c r="AX10" s="8" t="s">
        <v>33</v>
      </c>
      <c r="AY10" s="8" t="s">
        <v>33</v>
      </c>
      <c r="AZ10" s="8" t="s">
        <v>33</v>
      </c>
      <c r="BA10" s="8" t="s">
        <v>33</v>
      </c>
      <c r="BB10" s="8" t="s">
        <v>33</v>
      </c>
      <c r="BC10" s="8" t="s">
        <v>33</v>
      </c>
      <c r="BD10" s="8" t="s">
        <v>33</v>
      </c>
      <c r="BE10" s="18">
        <f t="shared" si="4"/>
        <v>48</v>
      </c>
      <c r="BF10" s="19">
        <f>E10+F10+G10+H10+I10+J10+K10+L10+M10+N10+O10+P10+Q10+R10</f>
        <v>24</v>
      </c>
      <c r="BG10" s="20">
        <f t="shared" ref="BG10:BG17" si="5">Y10+Z10+AA10+AB10+AC10+AD10+AE10+AF10+AG10+AH10+AI10+AJ10+AK10+AL10+AM10+AN10+AO10+AP10+AQ10+AR10</f>
        <v>22</v>
      </c>
      <c r="BH10" s="20"/>
      <c r="BI10" s="22"/>
      <c r="BJ10" s="23"/>
    </row>
    <row r="11" spans="1:62" ht="24.95" customHeight="1" thickBot="1" x14ac:dyDescent="0.35">
      <c r="A11" s="131"/>
      <c r="B11" s="110"/>
      <c r="C11" s="112"/>
      <c r="D11" s="24" t="s">
        <v>34</v>
      </c>
      <c r="E11" s="25">
        <v>0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14"/>
      <c r="S11" s="14"/>
      <c r="T11" s="14"/>
      <c r="U11" s="15"/>
      <c r="V11" s="8" t="s">
        <v>33</v>
      </c>
      <c r="W11" s="8" t="s">
        <v>33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7">
        <v>1</v>
      </c>
      <c r="AJ11" s="26">
        <v>0</v>
      </c>
      <c r="AK11" s="26">
        <v>0</v>
      </c>
      <c r="AL11" s="26">
        <v>0</v>
      </c>
      <c r="AM11" s="26">
        <v>0</v>
      </c>
      <c r="AN11" s="17"/>
      <c r="AO11" s="17"/>
      <c r="AP11" s="32"/>
      <c r="AQ11" s="32"/>
      <c r="AR11" s="32"/>
      <c r="AS11" s="32"/>
      <c r="AT11" s="32"/>
      <c r="AU11" s="33"/>
      <c r="AV11" s="8" t="s">
        <v>33</v>
      </c>
      <c r="AW11" s="8" t="s">
        <v>33</v>
      </c>
      <c r="AX11" s="8" t="s">
        <v>33</v>
      </c>
      <c r="AY11" s="8" t="s">
        <v>33</v>
      </c>
      <c r="AZ11" s="8" t="s">
        <v>33</v>
      </c>
      <c r="BA11" s="8" t="s">
        <v>33</v>
      </c>
      <c r="BB11" s="8" t="s">
        <v>33</v>
      </c>
      <c r="BC11" s="8" t="s">
        <v>33</v>
      </c>
      <c r="BD11" s="8" t="s">
        <v>33</v>
      </c>
      <c r="BE11" s="18">
        <f t="shared" si="4"/>
        <v>24</v>
      </c>
      <c r="BF11" s="19"/>
      <c r="BG11" s="20">
        <f t="shared" si="5"/>
        <v>11</v>
      </c>
      <c r="BH11" s="20"/>
      <c r="BI11" s="22"/>
      <c r="BJ11" s="23"/>
    </row>
    <row r="12" spans="1:62" ht="24.95" customHeight="1" thickBot="1" x14ac:dyDescent="0.35">
      <c r="A12" s="131"/>
      <c r="B12" s="109" t="s">
        <v>39</v>
      </c>
      <c r="C12" s="111" t="s">
        <v>40</v>
      </c>
      <c r="D12" s="12" t="s">
        <v>32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0</v>
      </c>
      <c r="R12" s="14"/>
      <c r="S12" s="14"/>
      <c r="T12" s="14"/>
      <c r="U12" s="15"/>
      <c r="V12" s="8" t="s">
        <v>33</v>
      </c>
      <c r="W12" s="8" t="s">
        <v>33</v>
      </c>
      <c r="X12" s="34">
        <v>2</v>
      </c>
      <c r="Y12" s="34">
        <v>2</v>
      </c>
      <c r="Z12" s="34">
        <v>2</v>
      </c>
      <c r="AA12" s="34">
        <v>2</v>
      </c>
      <c r="AB12" s="34">
        <v>2</v>
      </c>
      <c r="AC12" s="34">
        <v>2</v>
      </c>
      <c r="AD12" s="34">
        <v>2</v>
      </c>
      <c r="AE12" s="34">
        <v>2</v>
      </c>
      <c r="AF12" s="34">
        <v>2</v>
      </c>
      <c r="AG12" s="34">
        <v>2</v>
      </c>
      <c r="AH12" s="34">
        <v>2</v>
      </c>
      <c r="AI12" s="34">
        <v>2</v>
      </c>
      <c r="AJ12" s="34">
        <v>2</v>
      </c>
      <c r="AK12" s="34">
        <v>2</v>
      </c>
      <c r="AL12" s="34">
        <v>2</v>
      </c>
      <c r="AM12" s="34">
        <v>0</v>
      </c>
      <c r="AN12" s="35"/>
      <c r="AO12" s="35"/>
      <c r="AP12" s="32"/>
      <c r="AQ12" s="32"/>
      <c r="AR12" s="32"/>
      <c r="AS12" s="32"/>
      <c r="AT12" s="32"/>
      <c r="AU12" s="33"/>
      <c r="AV12" s="8" t="s">
        <v>33</v>
      </c>
      <c r="AW12" s="8" t="s">
        <v>33</v>
      </c>
      <c r="AX12" s="8" t="s">
        <v>33</v>
      </c>
      <c r="AY12" s="8" t="s">
        <v>33</v>
      </c>
      <c r="AZ12" s="8" t="s">
        <v>33</v>
      </c>
      <c r="BA12" s="8" t="s">
        <v>33</v>
      </c>
      <c r="BB12" s="8" t="s">
        <v>33</v>
      </c>
      <c r="BC12" s="8" t="s">
        <v>33</v>
      </c>
      <c r="BD12" s="8" t="s">
        <v>33</v>
      </c>
      <c r="BE12" s="18">
        <f t="shared" si="4"/>
        <v>54</v>
      </c>
      <c r="BF12" s="19"/>
      <c r="BG12" s="20">
        <f t="shared" si="5"/>
        <v>28</v>
      </c>
      <c r="BH12" s="20"/>
      <c r="BI12" s="22"/>
      <c r="BJ12" s="23"/>
    </row>
    <row r="13" spans="1:62" ht="24.95" customHeight="1" thickBot="1" x14ac:dyDescent="0.35">
      <c r="A13" s="131"/>
      <c r="B13" s="110"/>
      <c r="C13" s="112"/>
      <c r="D13" s="24" t="s">
        <v>34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0</v>
      </c>
      <c r="R13" s="14"/>
      <c r="S13" s="14"/>
      <c r="T13" s="14"/>
      <c r="U13" s="15"/>
      <c r="V13" s="8" t="s">
        <v>33</v>
      </c>
      <c r="W13" s="8" t="s">
        <v>33</v>
      </c>
      <c r="X13" s="26">
        <v>1</v>
      </c>
      <c r="Y13" s="26">
        <v>1</v>
      </c>
      <c r="Z13" s="26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26">
        <v>1</v>
      </c>
      <c r="AJ13" s="26">
        <v>1</v>
      </c>
      <c r="AK13" s="26">
        <v>1</v>
      </c>
      <c r="AL13" s="26">
        <v>1</v>
      </c>
      <c r="AM13" s="26">
        <v>0</v>
      </c>
      <c r="AN13" s="35"/>
      <c r="AO13" s="35"/>
      <c r="AP13" s="32"/>
      <c r="AQ13" s="32"/>
      <c r="AR13" s="32"/>
      <c r="AS13" s="32"/>
      <c r="AT13" s="32"/>
      <c r="AU13" s="33"/>
      <c r="AV13" s="8" t="s">
        <v>33</v>
      </c>
      <c r="AW13" s="8" t="s">
        <v>33</v>
      </c>
      <c r="AX13" s="8" t="s">
        <v>33</v>
      </c>
      <c r="AY13" s="8" t="s">
        <v>33</v>
      </c>
      <c r="AZ13" s="8" t="s">
        <v>33</v>
      </c>
      <c r="BA13" s="8" t="s">
        <v>33</v>
      </c>
      <c r="BB13" s="8" t="s">
        <v>33</v>
      </c>
      <c r="BC13" s="8" t="s">
        <v>33</v>
      </c>
      <c r="BD13" s="8" t="s">
        <v>33</v>
      </c>
      <c r="BE13" s="18">
        <f t="shared" si="4"/>
        <v>27</v>
      </c>
      <c r="BF13" s="19"/>
      <c r="BG13" s="20">
        <f t="shared" si="5"/>
        <v>14</v>
      </c>
      <c r="BH13" s="20"/>
      <c r="BI13" s="22"/>
      <c r="BJ13" s="23"/>
    </row>
    <row r="14" spans="1:62" ht="24.95" customHeight="1" thickBot="1" x14ac:dyDescent="0.35">
      <c r="A14" s="131"/>
      <c r="B14" s="109" t="s">
        <v>41</v>
      </c>
      <c r="C14" s="111" t="s">
        <v>42</v>
      </c>
      <c r="D14" s="12" t="s">
        <v>32</v>
      </c>
      <c r="E14" s="13">
        <v>0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36">
        <v>2</v>
      </c>
      <c r="R14" s="14"/>
      <c r="S14" s="14"/>
      <c r="T14" s="14"/>
      <c r="U14" s="15"/>
      <c r="V14" s="37" t="s">
        <v>33</v>
      </c>
      <c r="W14" s="37" t="s">
        <v>33</v>
      </c>
      <c r="X14" s="38">
        <v>2</v>
      </c>
      <c r="Y14" s="38">
        <v>2</v>
      </c>
      <c r="Z14" s="38">
        <v>2</v>
      </c>
      <c r="AA14" s="38">
        <v>2</v>
      </c>
      <c r="AB14" s="38">
        <v>2</v>
      </c>
      <c r="AC14" s="38">
        <v>2</v>
      </c>
      <c r="AD14" s="38">
        <v>2</v>
      </c>
      <c r="AE14" s="38">
        <v>2</v>
      </c>
      <c r="AF14" s="38">
        <v>2</v>
      </c>
      <c r="AG14" s="38">
        <v>2</v>
      </c>
      <c r="AH14" s="38">
        <v>2</v>
      </c>
      <c r="AI14" s="38">
        <v>2</v>
      </c>
      <c r="AJ14" s="38">
        <v>2</v>
      </c>
      <c r="AK14" s="38">
        <v>2</v>
      </c>
      <c r="AL14" s="38">
        <v>2</v>
      </c>
      <c r="AM14" s="39">
        <v>2</v>
      </c>
      <c r="AN14" s="40"/>
      <c r="AO14" s="40"/>
      <c r="AP14" s="9"/>
      <c r="AQ14" s="9"/>
      <c r="AR14" s="9"/>
      <c r="AS14" s="9"/>
      <c r="AT14" s="9"/>
      <c r="AU14" s="33"/>
      <c r="AV14" s="37" t="s">
        <v>33</v>
      </c>
      <c r="AW14" s="37" t="s">
        <v>33</v>
      </c>
      <c r="AX14" s="37" t="s">
        <v>33</v>
      </c>
      <c r="AY14" s="37" t="s">
        <v>33</v>
      </c>
      <c r="AZ14" s="37" t="s">
        <v>33</v>
      </c>
      <c r="BA14" s="37" t="s">
        <v>33</v>
      </c>
      <c r="BB14" s="37" t="s">
        <v>33</v>
      </c>
      <c r="BC14" s="37" t="s">
        <v>33</v>
      </c>
      <c r="BD14" s="37" t="s">
        <v>33</v>
      </c>
      <c r="BE14" s="18">
        <f t="shared" si="4"/>
        <v>56</v>
      </c>
      <c r="BF14" s="19">
        <f>E14+F14+G14+H14+I14+J14+K14+L14+M14+N14+O14+P14+Q14+R14</f>
        <v>24</v>
      </c>
      <c r="BG14" s="20">
        <f t="shared" si="5"/>
        <v>30</v>
      </c>
      <c r="BH14" s="20"/>
      <c r="BI14" s="22"/>
      <c r="BJ14" s="23"/>
    </row>
    <row r="15" spans="1:62" ht="24.95" customHeight="1" thickBot="1" x14ac:dyDescent="0.35">
      <c r="A15" s="131"/>
      <c r="B15" s="110"/>
      <c r="C15" s="112"/>
      <c r="D15" s="26" t="s">
        <v>34</v>
      </c>
      <c r="E15" s="25">
        <v>0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41">
        <v>1</v>
      </c>
      <c r="R15" s="42"/>
      <c r="S15" s="42"/>
      <c r="T15" s="42"/>
      <c r="U15" s="10"/>
      <c r="V15" s="8" t="s">
        <v>33</v>
      </c>
      <c r="W15" s="8" t="s">
        <v>33</v>
      </c>
      <c r="X15" s="43">
        <v>1</v>
      </c>
      <c r="Y15" s="43">
        <v>1</v>
      </c>
      <c r="Z15" s="43">
        <v>1</v>
      </c>
      <c r="AA15" s="43">
        <v>1</v>
      </c>
      <c r="AB15" s="43">
        <v>1</v>
      </c>
      <c r="AC15" s="43">
        <v>1</v>
      </c>
      <c r="AD15" s="43">
        <v>1</v>
      </c>
      <c r="AE15" s="43">
        <v>1</v>
      </c>
      <c r="AF15" s="43">
        <v>1</v>
      </c>
      <c r="AG15" s="43">
        <v>1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4">
        <v>1</v>
      </c>
      <c r="AN15" s="45"/>
      <c r="AO15" s="45"/>
      <c r="AP15" s="28"/>
      <c r="AQ15" s="28"/>
      <c r="AR15" s="28"/>
      <c r="AS15" s="28"/>
      <c r="AT15" s="28"/>
      <c r="AU15" s="33"/>
      <c r="AV15" s="8" t="s">
        <v>33</v>
      </c>
      <c r="AW15" s="8" t="s">
        <v>33</v>
      </c>
      <c r="AX15" s="8" t="s">
        <v>33</v>
      </c>
      <c r="AY15" s="8" t="s">
        <v>33</v>
      </c>
      <c r="AZ15" s="8" t="s">
        <v>33</v>
      </c>
      <c r="BA15" s="8" t="s">
        <v>33</v>
      </c>
      <c r="BB15" s="8" t="s">
        <v>33</v>
      </c>
      <c r="BC15" s="8" t="s">
        <v>33</v>
      </c>
      <c r="BD15" s="8" t="s">
        <v>33</v>
      </c>
      <c r="BE15" s="18">
        <f t="shared" si="4"/>
        <v>28</v>
      </c>
      <c r="BF15" s="19"/>
      <c r="BG15" s="20">
        <f t="shared" si="5"/>
        <v>15</v>
      </c>
      <c r="BH15" s="20"/>
      <c r="BI15" s="22"/>
      <c r="BJ15" s="23"/>
    </row>
    <row r="16" spans="1:62" ht="24.95" customHeight="1" thickBot="1" x14ac:dyDescent="0.35">
      <c r="A16" s="131"/>
      <c r="B16" s="109" t="s">
        <v>43</v>
      </c>
      <c r="C16" s="111" t="s">
        <v>44</v>
      </c>
      <c r="D16" s="12" t="s">
        <v>32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46"/>
      <c r="S16" s="46"/>
      <c r="T16" s="46"/>
      <c r="U16" s="47"/>
      <c r="V16" s="37" t="s">
        <v>33</v>
      </c>
      <c r="W16" s="37" t="s">
        <v>33</v>
      </c>
      <c r="X16" s="38">
        <v>2</v>
      </c>
      <c r="Y16" s="38">
        <v>2</v>
      </c>
      <c r="Z16" s="38">
        <v>2</v>
      </c>
      <c r="AA16" s="38">
        <v>2</v>
      </c>
      <c r="AB16" s="38">
        <v>2</v>
      </c>
      <c r="AC16" s="38">
        <v>2</v>
      </c>
      <c r="AD16" s="38">
        <v>2</v>
      </c>
      <c r="AE16" s="38">
        <v>2</v>
      </c>
      <c r="AF16" s="38">
        <v>4</v>
      </c>
      <c r="AG16" s="38">
        <v>2</v>
      </c>
      <c r="AH16" s="38">
        <v>2</v>
      </c>
      <c r="AI16" s="38">
        <v>2</v>
      </c>
      <c r="AJ16" s="38">
        <v>2</v>
      </c>
      <c r="AK16" s="38">
        <v>4</v>
      </c>
      <c r="AL16" s="38">
        <v>2</v>
      </c>
      <c r="AM16" s="38">
        <v>2</v>
      </c>
      <c r="AN16" s="48"/>
      <c r="AO16" s="48"/>
      <c r="AP16" s="9"/>
      <c r="AQ16" s="9"/>
      <c r="AR16" s="9"/>
      <c r="AS16" s="9"/>
      <c r="AT16" s="9"/>
      <c r="AU16" s="10"/>
      <c r="AV16" s="37" t="s">
        <v>33</v>
      </c>
      <c r="AW16" s="37" t="s">
        <v>33</v>
      </c>
      <c r="AX16" s="37" t="s">
        <v>33</v>
      </c>
      <c r="AY16" s="37" t="s">
        <v>33</v>
      </c>
      <c r="AZ16" s="37" t="s">
        <v>33</v>
      </c>
      <c r="BA16" s="37" t="s">
        <v>33</v>
      </c>
      <c r="BB16" s="37" t="s">
        <v>33</v>
      </c>
      <c r="BC16" s="37" t="s">
        <v>33</v>
      </c>
      <c r="BD16" s="37" t="s">
        <v>33</v>
      </c>
      <c r="BE16" s="18">
        <f t="shared" si="4"/>
        <v>36</v>
      </c>
      <c r="BF16" s="19"/>
      <c r="BG16" s="20">
        <f t="shared" si="5"/>
        <v>34</v>
      </c>
      <c r="BH16" s="20"/>
      <c r="BI16" s="22"/>
      <c r="BJ16" s="23"/>
    </row>
    <row r="17" spans="1:62" ht="24.95" customHeight="1" thickBot="1" x14ac:dyDescent="0.35">
      <c r="A17" s="131"/>
      <c r="B17" s="110"/>
      <c r="C17" s="112"/>
      <c r="D17" s="26" t="s">
        <v>34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42"/>
      <c r="S17" s="42"/>
      <c r="T17" s="42"/>
      <c r="U17" s="10"/>
      <c r="V17" s="8" t="s">
        <v>33</v>
      </c>
      <c r="W17" s="8" t="s">
        <v>33</v>
      </c>
      <c r="X17" s="43">
        <v>1</v>
      </c>
      <c r="Y17" s="43">
        <v>1</v>
      </c>
      <c r="Z17" s="43">
        <v>1</v>
      </c>
      <c r="AA17" s="43">
        <v>1</v>
      </c>
      <c r="AB17" s="43">
        <v>1</v>
      </c>
      <c r="AC17" s="43">
        <v>1</v>
      </c>
      <c r="AD17" s="43">
        <v>1</v>
      </c>
      <c r="AE17" s="43">
        <v>1</v>
      </c>
      <c r="AF17" s="43">
        <v>2</v>
      </c>
      <c r="AG17" s="43">
        <v>1</v>
      </c>
      <c r="AH17" s="43">
        <v>1</v>
      </c>
      <c r="AI17" s="43">
        <v>1</v>
      </c>
      <c r="AJ17" s="43">
        <v>1</v>
      </c>
      <c r="AK17" s="43">
        <v>2</v>
      </c>
      <c r="AL17" s="43">
        <v>1</v>
      </c>
      <c r="AM17" s="43">
        <v>1</v>
      </c>
      <c r="AN17" s="48"/>
      <c r="AO17" s="48"/>
      <c r="AP17" s="28"/>
      <c r="AQ17" s="28"/>
      <c r="AR17" s="28"/>
      <c r="AS17" s="28"/>
      <c r="AT17" s="28"/>
      <c r="AU17" s="29"/>
      <c r="AV17" s="8" t="s">
        <v>33</v>
      </c>
      <c r="AW17" s="8" t="s">
        <v>33</v>
      </c>
      <c r="AX17" s="8" t="s">
        <v>33</v>
      </c>
      <c r="AY17" s="8" t="s">
        <v>33</v>
      </c>
      <c r="AZ17" s="8" t="s">
        <v>33</v>
      </c>
      <c r="BA17" s="8" t="s">
        <v>33</v>
      </c>
      <c r="BB17" s="8" t="s">
        <v>33</v>
      </c>
      <c r="BC17" s="8" t="s">
        <v>33</v>
      </c>
      <c r="BD17" s="8" t="s">
        <v>33</v>
      </c>
      <c r="BE17" s="18">
        <f t="shared" si="4"/>
        <v>18</v>
      </c>
      <c r="BF17" s="19"/>
      <c r="BG17" s="20">
        <f t="shared" si="5"/>
        <v>17</v>
      </c>
      <c r="BH17" s="20"/>
      <c r="BI17" s="22"/>
      <c r="BJ17" s="23"/>
    </row>
    <row r="18" spans="1:62" ht="24.95" customHeight="1" thickBot="1" x14ac:dyDescent="0.35">
      <c r="A18" s="131"/>
      <c r="B18" s="126" t="s">
        <v>45</v>
      </c>
      <c r="C18" s="126" t="s">
        <v>46</v>
      </c>
      <c r="D18" s="6" t="s">
        <v>32</v>
      </c>
      <c r="E18" s="49">
        <f>E20+E22</f>
        <v>2</v>
      </c>
      <c r="F18" s="49">
        <f t="shared" ref="F18:O19" si="6">F20+F22</f>
        <v>4</v>
      </c>
      <c r="G18" s="49">
        <f t="shared" si="6"/>
        <v>2</v>
      </c>
      <c r="H18" s="49">
        <f t="shared" si="6"/>
        <v>4</v>
      </c>
      <c r="I18" s="49">
        <f t="shared" si="6"/>
        <v>2</v>
      </c>
      <c r="J18" s="49">
        <f t="shared" si="6"/>
        <v>4</v>
      </c>
      <c r="K18" s="49">
        <f t="shared" si="6"/>
        <v>2</v>
      </c>
      <c r="L18" s="49">
        <f t="shared" si="6"/>
        <v>4</v>
      </c>
      <c r="M18" s="49">
        <f t="shared" si="6"/>
        <v>2</v>
      </c>
      <c r="N18" s="49">
        <f t="shared" si="6"/>
        <v>4</v>
      </c>
      <c r="O18" s="49">
        <f t="shared" si="6"/>
        <v>2</v>
      </c>
      <c r="P18" s="49">
        <f>P20+P22</f>
        <v>2</v>
      </c>
      <c r="Q18" s="49">
        <f t="shared" ref="Q18:AU19" si="7">Q20+Q22</f>
        <v>2</v>
      </c>
      <c r="R18" s="49">
        <f t="shared" si="7"/>
        <v>0</v>
      </c>
      <c r="S18" s="49">
        <f t="shared" si="7"/>
        <v>0</v>
      </c>
      <c r="T18" s="49">
        <f t="shared" si="7"/>
        <v>0</v>
      </c>
      <c r="U18" s="49">
        <f t="shared" si="7"/>
        <v>0</v>
      </c>
      <c r="V18" s="8" t="s">
        <v>33</v>
      </c>
      <c r="W18" s="8" t="s">
        <v>33</v>
      </c>
      <c r="X18" s="49">
        <f t="shared" si="7"/>
        <v>2</v>
      </c>
      <c r="Y18" s="49">
        <f t="shared" si="7"/>
        <v>2</v>
      </c>
      <c r="Z18" s="49">
        <f t="shared" si="7"/>
        <v>2</v>
      </c>
      <c r="AA18" s="49">
        <f t="shared" si="7"/>
        <v>2</v>
      </c>
      <c r="AB18" s="49">
        <f t="shared" si="7"/>
        <v>2</v>
      </c>
      <c r="AC18" s="49">
        <f t="shared" si="7"/>
        <v>2</v>
      </c>
      <c r="AD18" s="49">
        <f t="shared" si="7"/>
        <v>2</v>
      </c>
      <c r="AE18" s="49">
        <f t="shared" si="7"/>
        <v>4</v>
      </c>
      <c r="AF18" s="49">
        <f t="shared" si="7"/>
        <v>2</v>
      </c>
      <c r="AG18" s="49">
        <f t="shared" si="7"/>
        <v>2</v>
      </c>
      <c r="AH18" s="49">
        <f t="shared" si="7"/>
        <v>2</v>
      </c>
      <c r="AI18" s="49">
        <f t="shared" si="7"/>
        <v>2</v>
      </c>
      <c r="AJ18" s="49">
        <f t="shared" si="7"/>
        <v>4</v>
      </c>
      <c r="AK18" s="49">
        <f t="shared" si="7"/>
        <v>2</v>
      </c>
      <c r="AL18" s="49">
        <f>AL20+AL22</f>
        <v>2</v>
      </c>
      <c r="AM18" s="49">
        <f t="shared" ref="AM18:AS19" si="8">AM20+AM22</f>
        <v>2</v>
      </c>
      <c r="AN18" s="49">
        <f t="shared" si="8"/>
        <v>0</v>
      </c>
      <c r="AO18" s="49">
        <f t="shared" si="8"/>
        <v>0</v>
      </c>
      <c r="AP18" s="49">
        <f t="shared" si="8"/>
        <v>0</v>
      </c>
      <c r="AQ18" s="49">
        <f t="shared" si="8"/>
        <v>0</v>
      </c>
      <c r="AR18" s="49">
        <f t="shared" si="8"/>
        <v>0</v>
      </c>
      <c r="AS18" s="49">
        <f t="shared" si="8"/>
        <v>0</v>
      </c>
      <c r="AT18" s="49">
        <f t="shared" si="7"/>
        <v>0</v>
      </c>
      <c r="AU18" s="10">
        <f t="shared" si="7"/>
        <v>0</v>
      </c>
      <c r="AV18" s="8" t="s">
        <v>33</v>
      </c>
      <c r="AW18" s="8" t="s">
        <v>33</v>
      </c>
      <c r="AX18" s="8" t="s">
        <v>33</v>
      </c>
      <c r="AY18" s="8" t="s">
        <v>33</v>
      </c>
      <c r="AZ18" s="8" t="s">
        <v>33</v>
      </c>
      <c r="BA18" s="8" t="s">
        <v>33</v>
      </c>
      <c r="BB18" s="8" t="s">
        <v>33</v>
      </c>
      <c r="BC18" s="8" t="s">
        <v>33</v>
      </c>
      <c r="BD18" s="8" t="s">
        <v>33</v>
      </c>
      <c r="BE18" s="18">
        <f t="shared" si="4"/>
        <v>72</v>
      </c>
      <c r="BF18" s="19"/>
      <c r="BG18" s="20"/>
      <c r="BH18" s="21"/>
      <c r="BI18" s="22"/>
      <c r="BJ18" s="23"/>
    </row>
    <row r="19" spans="1:62" ht="24.95" customHeight="1" thickBot="1" x14ac:dyDescent="0.35">
      <c r="A19" s="131"/>
      <c r="B19" s="127"/>
      <c r="C19" s="127"/>
      <c r="D19" s="6" t="s">
        <v>34</v>
      </c>
      <c r="E19" s="49">
        <f>E21+E23</f>
        <v>1</v>
      </c>
      <c r="F19" s="49">
        <f t="shared" si="6"/>
        <v>2</v>
      </c>
      <c r="G19" s="49">
        <f t="shared" si="6"/>
        <v>1</v>
      </c>
      <c r="H19" s="49">
        <f t="shared" si="6"/>
        <v>2</v>
      </c>
      <c r="I19" s="49">
        <f t="shared" si="6"/>
        <v>1</v>
      </c>
      <c r="J19" s="49">
        <f t="shared" si="6"/>
        <v>2</v>
      </c>
      <c r="K19" s="49">
        <f t="shared" si="6"/>
        <v>1</v>
      </c>
      <c r="L19" s="49">
        <f t="shared" si="6"/>
        <v>2</v>
      </c>
      <c r="M19" s="49">
        <f t="shared" si="6"/>
        <v>1</v>
      </c>
      <c r="N19" s="49">
        <f t="shared" si="6"/>
        <v>2</v>
      </c>
      <c r="O19" s="49">
        <f t="shared" si="6"/>
        <v>1</v>
      </c>
      <c r="P19" s="49">
        <f>P21+P23</f>
        <v>1</v>
      </c>
      <c r="Q19" s="49">
        <f t="shared" si="7"/>
        <v>1</v>
      </c>
      <c r="R19" s="49">
        <f t="shared" si="7"/>
        <v>0</v>
      </c>
      <c r="S19" s="49">
        <f t="shared" si="7"/>
        <v>0</v>
      </c>
      <c r="T19" s="49">
        <f t="shared" si="7"/>
        <v>0</v>
      </c>
      <c r="U19" s="49">
        <f t="shared" si="7"/>
        <v>0</v>
      </c>
      <c r="V19" s="8" t="s">
        <v>33</v>
      </c>
      <c r="W19" s="8" t="s">
        <v>33</v>
      </c>
      <c r="X19" s="49">
        <f t="shared" si="7"/>
        <v>1</v>
      </c>
      <c r="Y19" s="49">
        <f t="shared" si="7"/>
        <v>1</v>
      </c>
      <c r="Z19" s="49">
        <f t="shared" si="7"/>
        <v>1</v>
      </c>
      <c r="AA19" s="49">
        <f t="shared" si="7"/>
        <v>1</v>
      </c>
      <c r="AB19" s="49">
        <f t="shared" si="7"/>
        <v>1</v>
      </c>
      <c r="AC19" s="49">
        <f t="shared" si="7"/>
        <v>1</v>
      </c>
      <c r="AD19" s="49">
        <f t="shared" si="7"/>
        <v>1</v>
      </c>
      <c r="AE19" s="49">
        <f t="shared" si="7"/>
        <v>2</v>
      </c>
      <c r="AF19" s="49">
        <f t="shared" si="7"/>
        <v>1</v>
      </c>
      <c r="AG19" s="49">
        <f t="shared" si="7"/>
        <v>1</v>
      </c>
      <c r="AH19" s="49">
        <f t="shared" si="7"/>
        <v>1</v>
      </c>
      <c r="AI19" s="49">
        <f t="shared" si="7"/>
        <v>1</v>
      </c>
      <c r="AJ19" s="49">
        <f t="shared" si="7"/>
        <v>2</v>
      </c>
      <c r="AK19" s="49">
        <f t="shared" si="7"/>
        <v>1</v>
      </c>
      <c r="AL19" s="49">
        <f>AL21+AL23</f>
        <v>1</v>
      </c>
      <c r="AM19" s="49">
        <f t="shared" si="8"/>
        <v>1</v>
      </c>
      <c r="AN19" s="49">
        <f t="shared" si="8"/>
        <v>0</v>
      </c>
      <c r="AO19" s="49">
        <f t="shared" si="8"/>
        <v>0</v>
      </c>
      <c r="AP19" s="49">
        <f t="shared" si="8"/>
        <v>0</v>
      </c>
      <c r="AQ19" s="49">
        <f t="shared" si="8"/>
        <v>0</v>
      </c>
      <c r="AR19" s="49">
        <f t="shared" si="8"/>
        <v>0</v>
      </c>
      <c r="AS19" s="49">
        <f t="shared" si="8"/>
        <v>0</v>
      </c>
      <c r="AT19" s="49">
        <f t="shared" si="7"/>
        <v>0</v>
      </c>
      <c r="AU19" s="10">
        <f t="shared" si="7"/>
        <v>0</v>
      </c>
      <c r="AV19" s="8" t="s">
        <v>33</v>
      </c>
      <c r="AW19" s="8" t="s">
        <v>33</v>
      </c>
      <c r="AX19" s="8" t="s">
        <v>33</v>
      </c>
      <c r="AY19" s="8" t="s">
        <v>33</v>
      </c>
      <c r="AZ19" s="8" t="s">
        <v>33</v>
      </c>
      <c r="BA19" s="8" t="s">
        <v>33</v>
      </c>
      <c r="BB19" s="8" t="s">
        <v>33</v>
      </c>
      <c r="BC19" s="8" t="s">
        <v>33</v>
      </c>
      <c r="BD19" s="8" t="s">
        <v>33</v>
      </c>
      <c r="BE19" s="18">
        <f t="shared" si="4"/>
        <v>36</v>
      </c>
      <c r="BF19" s="19"/>
      <c r="BG19" s="20"/>
      <c r="BH19" s="21"/>
      <c r="BI19" s="22"/>
      <c r="BJ19" s="23"/>
    </row>
    <row r="20" spans="1:62" ht="24.95" customHeight="1" thickBot="1" x14ac:dyDescent="0.35">
      <c r="A20" s="131"/>
      <c r="B20" s="128" t="s">
        <v>47</v>
      </c>
      <c r="C20" s="128" t="s">
        <v>48</v>
      </c>
      <c r="D20" s="12" t="s">
        <v>32</v>
      </c>
      <c r="E20" s="13">
        <v>2</v>
      </c>
      <c r="F20" s="13">
        <v>4</v>
      </c>
      <c r="G20" s="13">
        <v>2</v>
      </c>
      <c r="H20" s="13">
        <v>4</v>
      </c>
      <c r="I20" s="13">
        <v>2</v>
      </c>
      <c r="J20" s="13">
        <v>4</v>
      </c>
      <c r="K20" s="13">
        <v>2</v>
      </c>
      <c r="L20" s="13">
        <v>4</v>
      </c>
      <c r="M20" s="13">
        <v>2</v>
      </c>
      <c r="N20" s="13">
        <v>4</v>
      </c>
      <c r="O20" s="13">
        <v>2</v>
      </c>
      <c r="P20" s="13">
        <v>2</v>
      </c>
      <c r="Q20" s="13">
        <v>2</v>
      </c>
      <c r="R20" s="42"/>
      <c r="S20" s="42"/>
      <c r="T20" s="42"/>
      <c r="U20" s="10"/>
      <c r="V20" s="8" t="s">
        <v>33</v>
      </c>
      <c r="W20" s="8" t="s">
        <v>33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1"/>
      <c r="AO20" s="51"/>
      <c r="AP20" s="52"/>
      <c r="AQ20" s="52"/>
      <c r="AR20" s="52"/>
      <c r="AS20" s="52"/>
      <c r="AT20" s="52"/>
      <c r="AU20" s="53"/>
      <c r="AV20" s="8" t="s">
        <v>33</v>
      </c>
      <c r="AW20" s="8" t="s">
        <v>33</v>
      </c>
      <c r="AX20" s="8" t="s">
        <v>33</v>
      </c>
      <c r="AY20" s="8" t="s">
        <v>33</v>
      </c>
      <c r="AZ20" s="8" t="s">
        <v>33</v>
      </c>
      <c r="BA20" s="8" t="s">
        <v>33</v>
      </c>
      <c r="BB20" s="8" t="s">
        <v>33</v>
      </c>
      <c r="BC20" s="8" t="s">
        <v>33</v>
      </c>
      <c r="BD20" s="8" t="s">
        <v>33</v>
      </c>
      <c r="BE20" s="18">
        <f t="shared" si="4"/>
        <v>36</v>
      </c>
      <c r="BF20" s="19"/>
      <c r="BG20" s="20"/>
      <c r="BH20" s="21"/>
      <c r="BI20" s="22"/>
      <c r="BJ20" s="23"/>
    </row>
    <row r="21" spans="1:62" ht="24.95" customHeight="1" thickBot="1" x14ac:dyDescent="0.35">
      <c r="A21" s="131"/>
      <c r="B21" s="129"/>
      <c r="C21" s="129"/>
      <c r="D21" s="26" t="s">
        <v>34</v>
      </c>
      <c r="E21" s="25">
        <v>1</v>
      </c>
      <c r="F21" s="25">
        <v>2</v>
      </c>
      <c r="G21" s="25">
        <v>1</v>
      </c>
      <c r="H21" s="25">
        <v>2</v>
      </c>
      <c r="I21" s="25">
        <v>1</v>
      </c>
      <c r="J21" s="25">
        <v>2</v>
      </c>
      <c r="K21" s="25">
        <v>1</v>
      </c>
      <c r="L21" s="25">
        <v>2</v>
      </c>
      <c r="M21" s="25">
        <v>1</v>
      </c>
      <c r="N21" s="25">
        <v>2</v>
      </c>
      <c r="O21" s="25">
        <v>1</v>
      </c>
      <c r="P21" s="25">
        <v>1</v>
      </c>
      <c r="Q21" s="25">
        <v>1</v>
      </c>
      <c r="R21" s="42"/>
      <c r="S21" s="42"/>
      <c r="T21" s="42"/>
      <c r="U21" s="10"/>
      <c r="V21" s="8" t="s">
        <v>33</v>
      </c>
      <c r="W21" s="8" t="s">
        <v>33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54"/>
      <c r="AO21" s="54"/>
      <c r="AP21" s="32"/>
      <c r="AQ21" s="32"/>
      <c r="AR21" s="32"/>
      <c r="AS21" s="32"/>
      <c r="AT21" s="32"/>
      <c r="AU21" s="33"/>
      <c r="AV21" s="8" t="s">
        <v>33</v>
      </c>
      <c r="AW21" s="8" t="s">
        <v>33</v>
      </c>
      <c r="AX21" s="8" t="s">
        <v>33</v>
      </c>
      <c r="AY21" s="8" t="s">
        <v>33</v>
      </c>
      <c r="AZ21" s="8" t="s">
        <v>33</v>
      </c>
      <c r="BA21" s="8" t="s">
        <v>33</v>
      </c>
      <c r="BB21" s="8" t="s">
        <v>33</v>
      </c>
      <c r="BC21" s="8" t="s">
        <v>33</v>
      </c>
      <c r="BD21" s="8" t="s">
        <v>33</v>
      </c>
      <c r="BE21" s="18">
        <f t="shared" si="4"/>
        <v>18</v>
      </c>
      <c r="BF21" s="19"/>
      <c r="BG21" s="20"/>
      <c r="BH21" s="21"/>
      <c r="BI21" s="22"/>
      <c r="BJ21" s="23"/>
    </row>
    <row r="22" spans="1:62" ht="24.95" customHeight="1" thickBot="1" x14ac:dyDescent="0.35">
      <c r="A22" s="131"/>
      <c r="B22" s="109" t="s">
        <v>49</v>
      </c>
      <c r="C22" s="111" t="s">
        <v>50</v>
      </c>
      <c r="D22" s="12" t="s">
        <v>32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46"/>
      <c r="S22" s="46"/>
      <c r="T22" s="46"/>
      <c r="U22" s="47"/>
      <c r="V22" s="8" t="s">
        <v>33</v>
      </c>
      <c r="W22" s="8" t="s">
        <v>33</v>
      </c>
      <c r="X22" s="50">
        <v>2</v>
      </c>
      <c r="Y22" s="50">
        <v>2</v>
      </c>
      <c r="Z22" s="50">
        <v>2</v>
      </c>
      <c r="AA22" s="50">
        <v>2</v>
      </c>
      <c r="AB22" s="50">
        <v>2</v>
      </c>
      <c r="AC22" s="50">
        <v>2</v>
      </c>
      <c r="AD22" s="50">
        <v>2</v>
      </c>
      <c r="AE22" s="50">
        <v>4</v>
      </c>
      <c r="AF22" s="50">
        <v>2</v>
      </c>
      <c r="AG22" s="50">
        <v>2</v>
      </c>
      <c r="AH22" s="50">
        <v>2</v>
      </c>
      <c r="AI22" s="50">
        <v>2</v>
      </c>
      <c r="AJ22" s="50">
        <v>4</v>
      </c>
      <c r="AK22" s="50">
        <v>2</v>
      </c>
      <c r="AL22" s="50">
        <v>2</v>
      </c>
      <c r="AM22" s="50">
        <v>2</v>
      </c>
      <c r="AN22" s="51"/>
      <c r="AO22" s="51"/>
      <c r="AP22" s="52"/>
      <c r="AQ22" s="52"/>
      <c r="AR22" s="52"/>
      <c r="AS22" s="52"/>
      <c r="AT22" s="52"/>
      <c r="AU22" s="124"/>
      <c r="AV22" s="8" t="s">
        <v>33</v>
      </c>
      <c r="AW22" s="8" t="s">
        <v>33</v>
      </c>
      <c r="AX22" s="8" t="s">
        <v>33</v>
      </c>
      <c r="AY22" s="8" t="s">
        <v>33</v>
      </c>
      <c r="AZ22" s="8" t="s">
        <v>33</v>
      </c>
      <c r="BA22" s="8" t="s">
        <v>33</v>
      </c>
      <c r="BB22" s="8" t="s">
        <v>33</v>
      </c>
      <c r="BC22" s="8" t="s">
        <v>33</v>
      </c>
      <c r="BD22" s="8" t="s">
        <v>33</v>
      </c>
      <c r="BE22" s="18">
        <f t="shared" si="4"/>
        <v>36</v>
      </c>
      <c r="BF22" s="19"/>
      <c r="BG22" s="20"/>
      <c r="BH22" s="21"/>
      <c r="BI22" s="22"/>
      <c r="BJ22" s="23"/>
    </row>
    <row r="23" spans="1:62" ht="24.95" customHeight="1" thickBot="1" x14ac:dyDescent="0.35">
      <c r="A23" s="131"/>
      <c r="B23" s="110"/>
      <c r="C23" s="112"/>
      <c r="D23" s="26" t="s">
        <v>34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42"/>
      <c r="S23" s="42"/>
      <c r="T23" s="42"/>
      <c r="U23" s="10"/>
      <c r="V23" s="8" t="s">
        <v>33</v>
      </c>
      <c r="W23" s="8" t="s">
        <v>33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2</v>
      </c>
      <c r="AF23" s="26">
        <v>1</v>
      </c>
      <c r="AG23" s="26">
        <v>1</v>
      </c>
      <c r="AH23" s="26">
        <v>1</v>
      </c>
      <c r="AI23" s="26">
        <v>1</v>
      </c>
      <c r="AJ23" s="26">
        <v>2</v>
      </c>
      <c r="AK23" s="26">
        <v>1</v>
      </c>
      <c r="AL23" s="26">
        <v>1</v>
      </c>
      <c r="AM23" s="26">
        <v>1</v>
      </c>
      <c r="AN23" s="54"/>
      <c r="AO23" s="54"/>
      <c r="AP23" s="32"/>
      <c r="AQ23" s="32"/>
      <c r="AR23" s="32"/>
      <c r="AS23" s="32"/>
      <c r="AT23" s="32"/>
      <c r="AU23" s="125"/>
      <c r="AV23" s="8" t="s">
        <v>33</v>
      </c>
      <c r="AW23" s="8" t="s">
        <v>33</v>
      </c>
      <c r="AX23" s="8" t="s">
        <v>33</v>
      </c>
      <c r="AY23" s="8" t="s">
        <v>33</v>
      </c>
      <c r="AZ23" s="8" t="s">
        <v>33</v>
      </c>
      <c r="BA23" s="8" t="s">
        <v>33</v>
      </c>
      <c r="BB23" s="8" t="s">
        <v>33</v>
      </c>
      <c r="BC23" s="8" t="s">
        <v>33</v>
      </c>
      <c r="BD23" s="8" t="s">
        <v>33</v>
      </c>
      <c r="BE23" s="18">
        <f t="shared" si="4"/>
        <v>18</v>
      </c>
      <c r="BF23" s="19"/>
      <c r="BG23" s="20"/>
      <c r="BH23" s="21"/>
      <c r="BI23" s="22"/>
      <c r="BJ23" s="23"/>
    </row>
    <row r="24" spans="1:62" ht="24.95" customHeight="1" thickBot="1" x14ac:dyDescent="0.35">
      <c r="A24" s="131"/>
      <c r="B24" s="126" t="s">
        <v>51</v>
      </c>
      <c r="C24" s="126" t="s">
        <v>52</v>
      </c>
      <c r="D24" s="6" t="s">
        <v>32</v>
      </c>
      <c r="E24" s="49">
        <f>E26+E28+E30+E32+E34</f>
        <v>8</v>
      </c>
      <c r="F24" s="49">
        <f t="shared" ref="F24:U25" si="9">F26+F28+F30+F32+F34</f>
        <v>6</v>
      </c>
      <c r="G24" s="49">
        <f t="shared" si="9"/>
        <v>4</v>
      </c>
      <c r="H24" s="49">
        <f t="shared" si="9"/>
        <v>6</v>
      </c>
      <c r="I24" s="49">
        <f t="shared" si="9"/>
        <v>4</v>
      </c>
      <c r="J24" s="49">
        <f t="shared" si="9"/>
        <v>6</v>
      </c>
      <c r="K24" s="49">
        <f t="shared" si="9"/>
        <v>4</v>
      </c>
      <c r="L24" s="49">
        <f t="shared" si="9"/>
        <v>6</v>
      </c>
      <c r="M24" s="49">
        <f t="shared" si="9"/>
        <v>4</v>
      </c>
      <c r="N24" s="49">
        <f t="shared" si="9"/>
        <v>6</v>
      </c>
      <c r="O24" s="49">
        <f t="shared" si="9"/>
        <v>4</v>
      </c>
      <c r="P24" s="49">
        <f t="shared" si="9"/>
        <v>8</v>
      </c>
      <c r="Q24" s="49">
        <f t="shared" si="9"/>
        <v>8</v>
      </c>
      <c r="R24" s="49">
        <f t="shared" si="9"/>
        <v>0</v>
      </c>
      <c r="S24" s="49">
        <f t="shared" si="9"/>
        <v>0</v>
      </c>
      <c r="T24" s="49">
        <f t="shared" si="9"/>
        <v>0</v>
      </c>
      <c r="U24" s="49">
        <f t="shared" si="9"/>
        <v>0</v>
      </c>
      <c r="V24" s="8" t="s">
        <v>33</v>
      </c>
      <c r="W24" s="8" t="s">
        <v>33</v>
      </c>
      <c r="X24" s="49">
        <f t="shared" ref="X24:AT25" si="10">X26+X28+X30+X32</f>
        <v>8</v>
      </c>
      <c r="Y24" s="49">
        <f t="shared" si="10"/>
        <v>8</v>
      </c>
      <c r="Z24" s="49">
        <f t="shared" si="10"/>
        <v>8</v>
      </c>
      <c r="AA24" s="49">
        <f t="shared" si="10"/>
        <v>10</v>
      </c>
      <c r="AB24" s="49">
        <f t="shared" si="10"/>
        <v>10</v>
      </c>
      <c r="AC24" s="49">
        <f t="shared" si="10"/>
        <v>10</v>
      </c>
      <c r="AD24" s="49">
        <f t="shared" si="10"/>
        <v>10</v>
      </c>
      <c r="AE24" s="49">
        <f t="shared" si="10"/>
        <v>8</v>
      </c>
      <c r="AF24" s="49">
        <f t="shared" si="10"/>
        <v>10</v>
      </c>
      <c r="AG24" s="49">
        <f t="shared" si="10"/>
        <v>10</v>
      </c>
      <c r="AH24" s="49">
        <f t="shared" si="10"/>
        <v>10</v>
      </c>
      <c r="AI24" s="49">
        <f t="shared" si="10"/>
        <v>8</v>
      </c>
      <c r="AJ24" s="49">
        <f t="shared" si="10"/>
        <v>8</v>
      </c>
      <c r="AK24" s="49">
        <f t="shared" si="10"/>
        <v>8</v>
      </c>
      <c r="AL24" s="49">
        <f>AL26+AL28+AL30+AL32</f>
        <v>8</v>
      </c>
      <c r="AM24" s="49">
        <f t="shared" ref="AM24:AS25" si="11">AM26+AM28+AM30+AM32</f>
        <v>8</v>
      </c>
      <c r="AN24" s="49">
        <f t="shared" si="11"/>
        <v>0</v>
      </c>
      <c r="AO24" s="49">
        <f t="shared" si="11"/>
        <v>0</v>
      </c>
      <c r="AP24" s="49">
        <f t="shared" si="11"/>
        <v>0</v>
      </c>
      <c r="AQ24" s="49">
        <f t="shared" si="11"/>
        <v>0</v>
      </c>
      <c r="AR24" s="49">
        <f t="shared" si="11"/>
        <v>0</v>
      </c>
      <c r="AS24" s="49">
        <f t="shared" si="11"/>
        <v>0</v>
      </c>
      <c r="AT24" s="49">
        <f t="shared" si="10"/>
        <v>0</v>
      </c>
      <c r="AU24" s="49">
        <f>AU26+AU28+AU30+AU32</f>
        <v>0</v>
      </c>
      <c r="AV24" s="8" t="s">
        <v>33</v>
      </c>
      <c r="AW24" s="8" t="s">
        <v>33</v>
      </c>
      <c r="AX24" s="8" t="s">
        <v>33</v>
      </c>
      <c r="AY24" s="8" t="s">
        <v>33</v>
      </c>
      <c r="AZ24" s="8" t="s">
        <v>33</v>
      </c>
      <c r="BA24" s="8" t="s">
        <v>33</v>
      </c>
      <c r="BB24" s="8" t="s">
        <v>33</v>
      </c>
      <c r="BC24" s="8" t="s">
        <v>33</v>
      </c>
      <c r="BD24" s="8" t="s">
        <v>33</v>
      </c>
      <c r="BE24" s="18">
        <f t="shared" si="4"/>
        <v>216</v>
      </c>
      <c r="BF24" s="19"/>
      <c r="BG24" s="20"/>
      <c r="BH24" s="21"/>
      <c r="BI24" s="22"/>
      <c r="BJ24" s="23"/>
    </row>
    <row r="25" spans="1:62" ht="24.95" customHeight="1" thickBot="1" x14ac:dyDescent="0.35">
      <c r="A25" s="131"/>
      <c r="B25" s="127"/>
      <c r="C25" s="127"/>
      <c r="D25" s="6" t="s">
        <v>34</v>
      </c>
      <c r="E25" s="49">
        <f>E27+E29+E31+E33+E35</f>
        <v>4</v>
      </c>
      <c r="F25" s="49">
        <f t="shared" si="9"/>
        <v>3</v>
      </c>
      <c r="G25" s="49">
        <f t="shared" si="9"/>
        <v>2</v>
      </c>
      <c r="H25" s="49">
        <f t="shared" si="9"/>
        <v>3</v>
      </c>
      <c r="I25" s="49">
        <f t="shared" si="9"/>
        <v>2</v>
      </c>
      <c r="J25" s="49">
        <f t="shared" si="9"/>
        <v>3</v>
      </c>
      <c r="K25" s="49">
        <f t="shared" si="9"/>
        <v>2</v>
      </c>
      <c r="L25" s="49">
        <f t="shared" si="9"/>
        <v>3</v>
      </c>
      <c r="M25" s="49">
        <f t="shared" si="9"/>
        <v>2</v>
      </c>
      <c r="N25" s="49">
        <f t="shared" si="9"/>
        <v>3</v>
      </c>
      <c r="O25" s="49">
        <f t="shared" si="9"/>
        <v>2</v>
      </c>
      <c r="P25" s="49">
        <f t="shared" si="9"/>
        <v>4</v>
      </c>
      <c r="Q25" s="49">
        <f t="shared" si="9"/>
        <v>4</v>
      </c>
      <c r="R25" s="49">
        <f t="shared" si="9"/>
        <v>0</v>
      </c>
      <c r="S25" s="49">
        <f t="shared" si="9"/>
        <v>0</v>
      </c>
      <c r="T25" s="49">
        <f t="shared" si="9"/>
        <v>0</v>
      </c>
      <c r="U25" s="49">
        <f t="shared" si="9"/>
        <v>0</v>
      </c>
      <c r="V25" s="8" t="s">
        <v>33</v>
      </c>
      <c r="W25" s="8" t="s">
        <v>33</v>
      </c>
      <c r="X25" s="49">
        <f t="shared" si="10"/>
        <v>4</v>
      </c>
      <c r="Y25" s="49">
        <f t="shared" si="10"/>
        <v>4</v>
      </c>
      <c r="Z25" s="49">
        <f t="shared" si="10"/>
        <v>4</v>
      </c>
      <c r="AA25" s="49">
        <f t="shared" si="10"/>
        <v>5</v>
      </c>
      <c r="AB25" s="49">
        <f t="shared" si="10"/>
        <v>5</v>
      </c>
      <c r="AC25" s="49">
        <f t="shared" si="10"/>
        <v>5</v>
      </c>
      <c r="AD25" s="49">
        <f t="shared" si="10"/>
        <v>5</v>
      </c>
      <c r="AE25" s="49">
        <f t="shared" si="10"/>
        <v>4</v>
      </c>
      <c r="AF25" s="49">
        <f t="shared" si="10"/>
        <v>5</v>
      </c>
      <c r="AG25" s="49">
        <f t="shared" si="10"/>
        <v>5</v>
      </c>
      <c r="AH25" s="49">
        <f t="shared" si="10"/>
        <v>5</v>
      </c>
      <c r="AI25" s="49">
        <f t="shared" si="10"/>
        <v>4</v>
      </c>
      <c r="AJ25" s="49">
        <f t="shared" si="10"/>
        <v>4</v>
      </c>
      <c r="AK25" s="49">
        <f t="shared" si="10"/>
        <v>4</v>
      </c>
      <c r="AL25" s="49">
        <f>AL27+AL29+AL31+AL33</f>
        <v>4</v>
      </c>
      <c r="AM25" s="49">
        <f t="shared" si="11"/>
        <v>4</v>
      </c>
      <c r="AN25" s="49">
        <f t="shared" si="11"/>
        <v>0</v>
      </c>
      <c r="AO25" s="49">
        <f t="shared" si="11"/>
        <v>0</v>
      </c>
      <c r="AP25" s="49">
        <f t="shared" si="11"/>
        <v>0</v>
      </c>
      <c r="AQ25" s="49">
        <f t="shared" si="11"/>
        <v>0</v>
      </c>
      <c r="AR25" s="49">
        <f t="shared" si="11"/>
        <v>0</v>
      </c>
      <c r="AS25" s="49">
        <f t="shared" si="11"/>
        <v>0</v>
      </c>
      <c r="AT25" s="49">
        <f t="shared" si="10"/>
        <v>0</v>
      </c>
      <c r="AU25" s="49">
        <f>AU27+AU29+AU31+AU33</f>
        <v>0</v>
      </c>
      <c r="AV25" s="8" t="s">
        <v>33</v>
      </c>
      <c r="AW25" s="8" t="s">
        <v>33</v>
      </c>
      <c r="AX25" s="8" t="s">
        <v>33</v>
      </c>
      <c r="AY25" s="8" t="s">
        <v>33</v>
      </c>
      <c r="AZ25" s="8" t="s">
        <v>33</v>
      </c>
      <c r="BA25" s="8" t="s">
        <v>33</v>
      </c>
      <c r="BB25" s="8" t="s">
        <v>33</v>
      </c>
      <c r="BC25" s="8" t="s">
        <v>33</v>
      </c>
      <c r="BD25" s="8" t="s">
        <v>33</v>
      </c>
      <c r="BE25" s="18">
        <f t="shared" si="4"/>
        <v>108</v>
      </c>
      <c r="BF25" s="19"/>
      <c r="BG25" s="20"/>
      <c r="BH25" s="21"/>
      <c r="BI25" s="22"/>
      <c r="BJ25" s="23"/>
    </row>
    <row r="26" spans="1:62" ht="24.95" customHeight="1" thickBot="1" x14ac:dyDescent="0.35">
      <c r="A26" s="131"/>
      <c r="B26" s="109" t="s">
        <v>53</v>
      </c>
      <c r="C26" s="111" t="s">
        <v>54</v>
      </c>
      <c r="D26" s="12" t="s">
        <v>32</v>
      </c>
      <c r="E26" s="13">
        <v>2</v>
      </c>
      <c r="F26" s="13">
        <v>4</v>
      </c>
      <c r="G26" s="13">
        <v>2</v>
      </c>
      <c r="H26" s="13">
        <v>4</v>
      </c>
      <c r="I26" s="13">
        <v>2</v>
      </c>
      <c r="J26" s="13">
        <v>4</v>
      </c>
      <c r="K26" s="13">
        <v>2</v>
      </c>
      <c r="L26" s="13">
        <v>4</v>
      </c>
      <c r="M26" s="13">
        <v>2</v>
      </c>
      <c r="N26" s="13">
        <v>4</v>
      </c>
      <c r="O26" s="13">
        <v>2</v>
      </c>
      <c r="P26" s="13">
        <v>4</v>
      </c>
      <c r="Q26" s="13">
        <v>2</v>
      </c>
      <c r="R26" s="55"/>
      <c r="S26" s="55"/>
      <c r="T26" s="55"/>
      <c r="U26" s="56"/>
      <c r="V26" s="8" t="s">
        <v>33</v>
      </c>
      <c r="W26" s="8" t="s">
        <v>33</v>
      </c>
      <c r="X26" s="50">
        <v>2</v>
      </c>
      <c r="Y26" s="50">
        <v>2</v>
      </c>
      <c r="Z26" s="50">
        <v>2</v>
      </c>
      <c r="AA26" s="50">
        <v>2</v>
      </c>
      <c r="AB26" s="50">
        <v>2</v>
      </c>
      <c r="AC26" s="50">
        <v>2</v>
      </c>
      <c r="AD26" s="50">
        <v>4</v>
      </c>
      <c r="AE26" s="50">
        <v>2</v>
      </c>
      <c r="AF26" s="50">
        <v>2</v>
      </c>
      <c r="AG26" s="50">
        <v>2</v>
      </c>
      <c r="AH26" s="50">
        <v>2</v>
      </c>
      <c r="AI26" s="50">
        <v>2</v>
      </c>
      <c r="AJ26" s="50">
        <v>2</v>
      </c>
      <c r="AK26" s="50">
        <v>2</v>
      </c>
      <c r="AL26" s="50">
        <v>2</v>
      </c>
      <c r="AM26" s="50">
        <v>2</v>
      </c>
      <c r="AN26" s="51"/>
      <c r="AO26" s="51"/>
      <c r="AP26" s="52"/>
      <c r="AQ26" s="52"/>
      <c r="AR26" s="52"/>
      <c r="AS26" s="52"/>
      <c r="AT26" s="52"/>
      <c r="AU26" s="53"/>
      <c r="AV26" s="8" t="s">
        <v>33</v>
      </c>
      <c r="AW26" s="8" t="s">
        <v>33</v>
      </c>
      <c r="AX26" s="8" t="s">
        <v>33</v>
      </c>
      <c r="AY26" s="8" t="s">
        <v>33</v>
      </c>
      <c r="AZ26" s="8" t="s">
        <v>33</v>
      </c>
      <c r="BA26" s="8" t="s">
        <v>33</v>
      </c>
      <c r="BB26" s="8" t="s">
        <v>33</v>
      </c>
      <c r="BC26" s="8" t="s">
        <v>33</v>
      </c>
      <c r="BD26" s="8" t="s">
        <v>33</v>
      </c>
      <c r="BE26" s="18">
        <f t="shared" si="4"/>
        <v>72</v>
      </c>
      <c r="BF26" s="19"/>
      <c r="BG26" s="20">
        <f>Y26+Z26+AA26+AB26+AC26+AD26+AE26+AF26+AG26+AH26+AI26+AJ26+AK26+AL26+AM26+AN26+AO26+AP26+AQ26+AR26</f>
        <v>32</v>
      </c>
      <c r="BH26" s="21"/>
      <c r="BI26" s="22"/>
      <c r="BJ26" s="23"/>
    </row>
    <row r="27" spans="1:62" ht="24.95" customHeight="1" thickBot="1" x14ac:dyDescent="0.35">
      <c r="A27" s="131"/>
      <c r="B27" s="110"/>
      <c r="C27" s="112"/>
      <c r="D27" s="26" t="s">
        <v>34</v>
      </c>
      <c r="E27" s="25">
        <v>1</v>
      </c>
      <c r="F27" s="25">
        <v>2</v>
      </c>
      <c r="G27" s="25">
        <v>1</v>
      </c>
      <c r="H27" s="25">
        <v>2</v>
      </c>
      <c r="I27" s="25">
        <v>1</v>
      </c>
      <c r="J27" s="25">
        <v>2</v>
      </c>
      <c r="K27" s="25">
        <v>1</v>
      </c>
      <c r="L27" s="25">
        <v>2</v>
      </c>
      <c r="M27" s="25">
        <v>1</v>
      </c>
      <c r="N27" s="25">
        <v>2</v>
      </c>
      <c r="O27" s="25">
        <v>1</v>
      </c>
      <c r="P27" s="25">
        <v>2</v>
      </c>
      <c r="Q27" s="25">
        <v>1</v>
      </c>
      <c r="R27" s="42"/>
      <c r="S27" s="42"/>
      <c r="T27" s="42"/>
      <c r="U27" s="10"/>
      <c r="V27" s="8" t="s">
        <v>33</v>
      </c>
      <c r="W27" s="8" t="s">
        <v>33</v>
      </c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2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54"/>
      <c r="AO27" s="54"/>
      <c r="AP27" s="32"/>
      <c r="AQ27" s="32"/>
      <c r="AR27" s="32"/>
      <c r="AS27" s="32"/>
      <c r="AT27" s="32"/>
      <c r="AU27" s="33"/>
      <c r="AV27" s="8" t="s">
        <v>33</v>
      </c>
      <c r="AW27" s="8" t="s">
        <v>33</v>
      </c>
      <c r="AX27" s="8" t="s">
        <v>33</v>
      </c>
      <c r="AY27" s="8" t="s">
        <v>33</v>
      </c>
      <c r="AZ27" s="8" t="s">
        <v>33</v>
      </c>
      <c r="BA27" s="8" t="s">
        <v>33</v>
      </c>
      <c r="BB27" s="8" t="s">
        <v>33</v>
      </c>
      <c r="BC27" s="8" t="s">
        <v>33</v>
      </c>
      <c r="BD27" s="8" t="s">
        <v>33</v>
      </c>
      <c r="BE27" s="18">
        <f t="shared" si="4"/>
        <v>36</v>
      </c>
      <c r="BF27" s="19"/>
      <c r="BG27" s="20"/>
      <c r="BH27" s="21"/>
      <c r="BI27" s="22"/>
      <c r="BJ27" s="23"/>
    </row>
    <row r="28" spans="1:62" ht="24.95" customHeight="1" thickBot="1" x14ac:dyDescent="0.35">
      <c r="A28" s="131"/>
      <c r="B28" s="109" t="s">
        <v>55</v>
      </c>
      <c r="C28" s="111" t="s">
        <v>56</v>
      </c>
      <c r="D28" s="57" t="s">
        <v>32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42"/>
      <c r="S28" s="42"/>
      <c r="T28" s="42"/>
      <c r="U28" s="10"/>
      <c r="V28" s="8" t="s">
        <v>33</v>
      </c>
      <c r="W28" s="8" t="s">
        <v>33</v>
      </c>
      <c r="X28" s="34">
        <v>2</v>
      </c>
      <c r="Y28" s="34">
        <v>2</v>
      </c>
      <c r="Z28" s="34">
        <v>2</v>
      </c>
      <c r="AA28" s="34">
        <v>2</v>
      </c>
      <c r="AB28" s="34">
        <v>2</v>
      </c>
      <c r="AC28" s="34">
        <v>4</v>
      </c>
      <c r="AD28" s="34">
        <v>2</v>
      </c>
      <c r="AE28" s="34">
        <v>2</v>
      </c>
      <c r="AF28" s="34">
        <v>2</v>
      </c>
      <c r="AG28" s="34">
        <v>2</v>
      </c>
      <c r="AH28" s="34">
        <v>4</v>
      </c>
      <c r="AI28" s="34">
        <v>2</v>
      </c>
      <c r="AJ28" s="34">
        <v>2</v>
      </c>
      <c r="AK28" s="34">
        <v>2</v>
      </c>
      <c r="AL28" s="34">
        <v>2</v>
      </c>
      <c r="AM28" s="59">
        <v>2</v>
      </c>
      <c r="AN28" s="54"/>
      <c r="AO28" s="54"/>
      <c r="AP28" s="32"/>
      <c r="AQ28" s="32"/>
      <c r="AR28" s="32"/>
      <c r="AS28" s="32"/>
      <c r="AT28" s="32"/>
      <c r="AU28" s="33"/>
      <c r="AV28" s="8" t="s">
        <v>33</v>
      </c>
      <c r="AW28" s="8" t="s">
        <v>33</v>
      </c>
      <c r="AX28" s="8" t="s">
        <v>33</v>
      </c>
      <c r="AY28" s="8" t="s">
        <v>33</v>
      </c>
      <c r="AZ28" s="8" t="s">
        <v>33</v>
      </c>
      <c r="BA28" s="8" t="s">
        <v>33</v>
      </c>
      <c r="BB28" s="8" t="s">
        <v>33</v>
      </c>
      <c r="BC28" s="8" t="s">
        <v>33</v>
      </c>
      <c r="BD28" s="8" t="s">
        <v>33</v>
      </c>
      <c r="BE28" s="18">
        <f t="shared" si="4"/>
        <v>36</v>
      </c>
      <c r="BF28" s="19"/>
      <c r="BG28" s="20"/>
      <c r="BH28" s="21"/>
      <c r="BI28" s="22"/>
      <c r="BJ28" s="23"/>
    </row>
    <row r="29" spans="1:62" ht="24.95" customHeight="1" thickBot="1" x14ac:dyDescent="0.35">
      <c r="A29" s="131"/>
      <c r="B29" s="110"/>
      <c r="C29" s="112"/>
      <c r="D29" s="26" t="s">
        <v>34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42"/>
      <c r="S29" s="42"/>
      <c r="T29" s="42"/>
      <c r="U29" s="10"/>
      <c r="V29" s="8" t="s">
        <v>33</v>
      </c>
      <c r="W29" s="8" t="s">
        <v>33</v>
      </c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2</v>
      </c>
      <c r="AD29" s="26">
        <v>1</v>
      </c>
      <c r="AE29" s="26">
        <v>1</v>
      </c>
      <c r="AF29" s="26">
        <v>1</v>
      </c>
      <c r="AG29" s="26">
        <v>1</v>
      </c>
      <c r="AH29" s="26">
        <v>2</v>
      </c>
      <c r="AI29" s="26">
        <v>1</v>
      </c>
      <c r="AJ29" s="26">
        <v>1</v>
      </c>
      <c r="AK29" s="26">
        <v>1</v>
      </c>
      <c r="AL29" s="26">
        <v>1</v>
      </c>
      <c r="AM29" s="27">
        <v>1</v>
      </c>
      <c r="AN29" s="54"/>
      <c r="AO29" s="54"/>
      <c r="AP29" s="32"/>
      <c r="AQ29" s="32"/>
      <c r="AR29" s="32"/>
      <c r="AS29" s="32"/>
      <c r="AT29" s="32"/>
      <c r="AU29" s="33"/>
      <c r="AV29" s="8" t="s">
        <v>33</v>
      </c>
      <c r="AW29" s="8" t="s">
        <v>33</v>
      </c>
      <c r="AX29" s="8" t="s">
        <v>33</v>
      </c>
      <c r="AY29" s="8" t="s">
        <v>33</v>
      </c>
      <c r="AZ29" s="8" t="s">
        <v>33</v>
      </c>
      <c r="BA29" s="8" t="s">
        <v>33</v>
      </c>
      <c r="BB29" s="8" t="s">
        <v>33</v>
      </c>
      <c r="BC29" s="8" t="s">
        <v>33</v>
      </c>
      <c r="BD29" s="8" t="s">
        <v>33</v>
      </c>
      <c r="BE29" s="18">
        <f t="shared" si="4"/>
        <v>18</v>
      </c>
      <c r="BF29" s="19"/>
      <c r="BG29" s="20"/>
      <c r="BH29" s="21"/>
      <c r="BI29" s="22"/>
      <c r="BJ29" s="23"/>
    </row>
    <row r="30" spans="1:62" ht="24.95" customHeight="1" thickBot="1" x14ac:dyDescent="0.35">
      <c r="A30" s="131"/>
      <c r="B30" s="109" t="s">
        <v>57</v>
      </c>
      <c r="C30" s="111" t="s">
        <v>58</v>
      </c>
      <c r="D30" s="57" t="s">
        <v>32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42"/>
      <c r="S30" s="42"/>
      <c r="T30" s="42"/>
      <c r="U30" s="10"/>
      <c r="V30" s="8" t="s">
        <v>33</v>
      </c>
      <c r="W30" s="8" t="s">
        <v>33</v>
      </c>
      <c r="X30" s="34">
        <v>2</v>
      </c>
      <c r="Y30" s="34">
        <v>2</v>
      </c>
      <c r="Z30" s="34">
        <v>2</v>
      </c>
      <c r="AA30" s="34">
        <v>2</v>
      </c>
      <c r="AB30" s="34">
        <v>4</v>
      </c>
      <c r="AC30" s="34">
        <v>2</v>
      </c>
      <c r="AD30" s="34">
        <v>2</v>
      </c>
      <c r="AE30" s="34">
        <v>2</v>
      </c>
      <c r="AF30" s="34">
        <v>2</v>
      </c>
      <c r="AG30" s="34">
        <v>4</v>
      </c>
      <c r="AH30" s="34">
        <v>2</v>
      </c>
      <c r="AI30" s="34">
        <v>2</v>
      </c>
      <c r="AJ30" s="34">
        <v>2</v>
      </c>
      <c r="AK30" s="34">
        <v>2</v>
      </c>
      <c r="AL30" s="34">
        <v>2</v>
      </c>
      <c r="AM30" s="59">
        <v>2</v>
      </c>
      <c r="AN30" s="54"/>
      <c r="AO30" s="54"/>
      <c r="AP30" s="32"/>
      <c r="AQ30" s="32"/>
      <c r="AR30" s="32"/>
      <c r="AS30" s="32"/>
      <c r="AT30" s="32"/>
      <c r="AU30" s="33"/>
      <c r="AV30" s="8" t="s">
        <v>33</v>
      </c>
      <c r="AW30" s="8" t="s">
        <v>33</v>
      </c>
      <c r="AX30" s="8" t="s">
        <v>33</v>
      </c>
      <c r="AY30" s="8" t="s">
        <v>33</v>
      </c>
      <c r="AZ30" s="8" t="s">
        <v>33</v>
      </c>
      <c r="BA30" s="8" t="s">
        <v>33</v>
      </c>
      <c r="BB30" s="8" t="s">
        <v>33</v>
      </c>
      <c r="BC30" s="8" t="s">
        <v>33</v>
      </c>
      <c r="BD30" s="8" t="s">
        <v>33</v>
      </c>
      <c r="BE30" s="18">
        <f t="shared" si="4"/>
        <v>36</v>
      </c>
      <c r="BF30" s="19"/>
      <c r="BG30" s="20"/>
      <c r="BH30" s="21"/>
      <c r="BI30" s="22"/>
      <c r="BJ30" s="23"/>
    </row>
    <row r="31" spans="1:62" ht="24.95" customHeight="1" thickBot="1" x14ac:dyDescent="0.35">
      <c r="A31" s="131"/>
      <c r="B31" s="110"/>
      <c r="C31" s="112"/>
      <c r="D31" s="26" t="s">
        <v>34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42"/>
      <c r="S31" s="42"/>
      <c r="T31" s="42"/>
      <c r="U31" s="10"/>
      <c r="V31" s="8" t="s">
        <v>33</v>
      </c>
      <c r="W31" s="8" t="s">
        <v>33</v>
      </c>
      <c r="X31" s="26">
        <v>1</v>
      </c>
      <c r="Y31" s="26">
        <v>1</v>
      </c>
      <c r="Z31" s="26">
        <v>1</v>
      </c>
      <c r="AA31" s="26">
        <v>1</v>
      </c>
      <c r="AB31" s="26">
        <v>2</v>
      </c>
      <c r="AC31" s="26">
        <v>1</v>
      </c>
      <c r="AD31" s="26">
        <v>1</v>
      </c>
      <c r="AE31" s="26">
        <v>1</v>
      </c>
      <c r="AF31" s="26">
        <v>1</v>
      </c>
      <c r="AG31" s="26">
        <v>2</v>
      </c>
      <c r="AH31" s="26">
        <v>1</v>
      </c>
      <c r="AI31" s="26">
        <v>1</v>
      </c>
      <c r="AJ31" s="26">
        <v>1</v>
      </c>
      <c r="AK31" s="26">
        <v>1</v>
      </c>
      <c r="AL31" s="26">
        <v>1</v>
      </c>
      <c r="AM31" s="27">
        <v>1</v>
      </c>
      <c r="AN31" s="54"/>
      <c r="AO31" s="54"/>
      <c r="AP31" s="32"/>
      <c r="AQ31" s="32"/>
      <c r="AR31" s="32"/>
      <c r="AS31" s="32"/>
      <c r="AT31" s="32"/>
      <c r="AU31" s="33"/>
      <c r="AV31" s="8" t="s">
        <v>33</v>
      </c>
      <c r="AW31" s="8" t="s">
        <v>33</v>
      </c>
      <c r="AX31" s="8" t="s">
        <v>33</v>
      </c>
      <c r="AY31" s="8" t="s">
        <v>33</v>
      </c>
      <c r="AZ31" s="8" t="s">
        <v>33</v>
      </c>
      <c r="BA31" s="8" t="s">
        <v>33</v>
      </c>
      <c r="BB31" s="8" t="s">
        <v>33</v>
      </c>
      <c r="BC31" s="8" t="s">
        <v>33</v>
      </c>
      <c r="BD31" s="8" t="s">
        <v>33</v>
      </c>
      <c r="BE31" s="18">
        <f t="shared" si="4"/>
        <v>18</v>
      </c>
      <c r="BF31" s="19"/>
      <c r="BG31" s="20"/>
      <c r="BH31" s="21"/>
      <c r="BI31" s="22"/>
      <c r="BJ31" s="23"/>
    </row>
    <row r="32" spans="1:62" ht="24.95" customHeight="1" thickBot="1" x14ac:dyDescent="0.35">
      <c r="A32" s="131"/>
      <c r="B32" s="109" t="s">
        <v>59</v>
      </c>
      <c r="C32" s="111" t="s">
        <v>60</v>
      </c>
      <c r="D32" s="57" t="s">
        <v>32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42"/>
      <c r="S32" s="42"/>
      <c r="T32" s="42"/>
      <c r="U32" s="10"/>
      <c r="V32" s="8" t="s">
        <v>33</v>
      </c>
      <c r="W32" s="8" t="s">
        <v>33</v>
      </c>
      <c r="X32" s="34">
        <v>2</v>
      </c>
      <c r="Y32" s="34">
        <v>2</v>
      </c>
      <c r="Z32" s="34">
        <v>2</v>
      </c>
      <c r="AA32" s="34">
        <v>4</v>
      </c>
      <c r="AB32" s="34">
        <v>2</v>
      </c>
      <c r="AC32" s="34">
        <v>2</v>
      </c>
      <c r="AD32" s="34">
        <v>2</v>
      </c>
      <c r="AE32" s="34">
        <v>2</v>
      </c>
      <c r="AF32" s="34">
        <v>4</v>
      </c>
      <c r="AG32" s="34">
        <v>2</v>
      </c>
      <c r="AH32" s="34">
        <v>2</v>
      </c>
      <c r="AI32" s="34">
        <v>2</v>
      </c>
      <c r="AJ32" s="34">
        <v>2</v>
      </c>
      <c r="AK32" s="34">
        <v>2</v>
      </c>
      <c r="AL32" s="34">
        <v>2</v>
      </c>
      <c r="AM32" s="34">
        <v>2</v>
      </c>
      <c r="AN32" s="54"/>
      <c r="AO32" s="54"/>
      <c r="AP32" s="32"/>
      <c r="AQ32" s="32"/>
      <c r="AR32" s="32"/>
      <c r="AS32" s="32"/>
      <c r="AT32" s="32"/>
      <c r="AU32" s="33"/>
      <c r="AV32" s="8" t="s">
        <v>33</v>
      </c>
      <c r="AW32" s="8" t="s">
        <v>33</v>
      </c>
      <c r="AX32" s="8" t="s">
        <v>33</v>
      </c>
      <c r="AY32" s="8" t="s">
        <v>33</v>
      </c>
      <c r="AZ32" s="8" t="s">
        <v>33</v>
      </c>
      <c r="BA32" s="8" t="s">
        <v>33</v>
      </c>
      <c r="BB32" s="8" t="s">
        <v>33</v>
      </c>
      <c r="BC32" s="8" t="s">
        <v>33</v>
      </c>
      <c r="BD32" s="8" t="s">
        <v>33</v>
      </c>
      <c r="BE32" s="18">
        <f t="shared" si="4"/>
        <v>36</v>
      </c>
      <c r="BF32" s="19"/>
      <c r="BG32" s="20"/>
      <c r="BH32" s="21"/>
      <c r="BI32" s="22"/>
      <c r="BJ32" s="23"/>
    </row>
    <row r="33" spans="1:62" ht="24.95" customHeight="1" thickBot="1" x14ac:dyDescent="0.35">
      <c r="A33" s="131"/>
      <c r="B33" s="110"/>
      <c r="C33" s="112"/>
      <c r="D33" s="26" t="s">
        <v>34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42"/>
      <c r="S33" s="42"/>
      <c r="T33" s="42"/>
      <c r="U33" s="10"/>
      <c r="V33" s="8" t="s">
        <v>33</v>
      </c>
      <c r="W33" s="8" t="s">
        <v>33</v>
      </c>
      <c r="X33" s="26">
        <v>1</v>
      </c>
      <c r="Y33" s="26">
        <v>1</v>
      </c>
      <c r="Z33" s="26">
        <v>1</v>
      </c>
      <c r="AA33" s="26">
        <v>2</v>
      </c>
      <c r="AB33" s="26">
        <v>1</v>
      </c>
      <c r="AC33" s="26">
        <v>1</v>
      </c>
      <c r="AD33" s="26">
        <v>1</v>
      </c>
      <c r="AE33" s="26">
        <v>1</v>
      </c>
      <c r="AF33" s="26">
        <v>2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54"/>
      <c r="AO33" s="54"/>
      <c r="AP33" s="32"/>
      <c r="AQ33" s="32"/>
      <c r="AR33" s="32"/>
      <c r="AS33" s="32"/>
      <c r="AT33" s="32"/>
      <c r="AU33" s="33"/>
      <c r="AV33" s="8" t="s">
        <v>33</v>
      </c>
      <c r="AW33" s="8" t="s">
        <v>33</v>
      </c>
      <c r="AX33" s="8" t="s">
        <v>33</v>
      </c>
      <c r="AY33" s="8" t="s">
        <v>33</v>
      </c>
      <c r="AZ33" s="8" t="s">
        <v>33</v>
      </c>
      <c r="BA33" s="8" t="s">
        <v>33</v>
      </c>
      <c r="BB33" s="8" t="s">
        <v>33</v>
      </c>
      <c r="BC33" s="8" t="s">
        <v>33</v>
      </c>
      <c r="BD33" s="8" t="s">
        <v>33</v>
      </c>
      <c r="BE33" s="18">
        <f t="shared" si="4"/>
        <v>18</v>
      </c>
      <c r="BF33" s="19"/>
      <c r="BG33" s="20"/>
      <c r="BH33" s="21"/>
      <c r="BI33" s="22"/>
      <c r="BJ33" s="23"/>
    </row>
    <row r="34" spans="1:62" ht="24.95" customHeight="1" thickBot="1" x14ac:dyDescent="0.35">
      <c r="A34" s="131"/>
      <c r="B34" s="109" t="s">
        <v>61</v>
      </c>
      <c r="C34" s="111" t="s">
        <v>62</v>
      </c>
      <c r="D34" s="57" t="s">
        <v>32</v>
      </c>
      <c r="E34" s="38">
        <v>6</v>
      </c>
      <c r="F34" s="38">
        <v>2</v>
      </c>
      <c r="G34" s="38">
        <v>2</v>
      </c>
      <c r="H34" s="38">
        <v>2</v>
      </c>
      <c r="I34" s="38">
        <v>2</v>
      </c>
      <c r="J34" s="38">
        <v>2</v>
      </c>
      <c r="K34" s="38">
        <v>2</v>
      </c>
      <c r="L34" s="38">
        <v>2</v>
      </c>
      <c r="M34" s="38">
        <v>2</v>
      </c>
      <c r="N34" s="38">
        <v>2</v>
      </c>
      <c r="O34" s="38">
        <v>2</v>
      </c>
      <c r="P34" s="38">
        <v>4</v>
      </c>
      <c r="Q34" s="38">
        <v>6</v>
      </c>
      <c r="R34" s="42"/>
      <c r="S34" s="42"/>
      <c r="T34" s="42"/>
      <c r="U34" s="10"/>
      <c r="V34" s="8"/>
      <c r="W34" s="8"/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54"/>
      <c r="AO34" s="54"/>
      <c r="AP34" s="32"/>
      <c r="AQ34" s="32"/>
      <c r="AR34" s="32"/>
      <c r="AS34" s="32"/>
      <c r="AT34" s="32"/>
      <c r="AU34" s="33"/>
      <c r="AV34" s="8" t="s">
        <v>33</v>
      </c>
      <c r="AW34" s="8" t="s">
        <v>33</v>
      </c>
      <c r="AX34" s="8" t="s">
        <v>33</v>
      </c>
      <c r="AY34" s="8" t="s">
        <v>33</v>
      </c>
      <c r="AZ34" s="8" t="s">
        <v>33</v>
      </c>
      <c r="BA34" s="8" t="s">
        <v>33</v>
      </c>
      <c r="BB34" s="8" t="s">
        <v>33</v>
      </c>
      <c r="BC34" s="8" t="s">
        <v>33</v>
      </c>
      <c r="BD34" s="8" t="s">
        <v>33</v>
      </c>
      <c r="BE34" s="18">
        <f t="shared" si="4"/>
        <v>36</v>
      </c>
      <c r="BF34" s="19"/>
      <c r="BG34" s="20"/>
      <c r="BH34" s="21"/>
      <c r="BI34" s="22"/>
      <c r="BJ34" s="23"/>
    </row>
    <row r="35" spans="1:62" ht="24.95" customHeight="1" thickBot="1" x14ac:dyDescent="0.35">
      <c r="A35" s="131"/>
      <c r="B35" s="110"/>
      <c r="C35" s="112"/>
      <c r="D35" s="26" t="s">
        <v>34</v>
      </c>
      <c r="E35" s="25">
        <v>3</v>
      </c>
      <c r="F35" s="25">
        <v>1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5">
        <v>1</v>
      </c>
      <c r="O35" s="25">
        <v>1</v>
      </c>
      <c r="P35" s="25">
        <v>2</v>
      </c>
      <c r="Q35" s="58">
        <v>3</v>
      </c>
      <c r="R35" s="42"/>
      <c r="S35" s="42"/>
      <c r="T35" s="42"/>
      <c r="U35" s="10"/>
      <c r="V35" s="8"/>
      <c r="W35" s="8"/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54"/>
      <c r="AO35" s="54"/>
      <c r="AP35" s="32"/>
      <c r="AQ35" s="32"/>
      <c r="AR35" s="32"/>
      <c r="AS35" s="32"/>
      <c r="AT35" s="32"/>
      <c r="AU35" s="33"/>
      <c r="AV35" s="8" t="s">
        <v>33</v>
      </c>
      <c r="AW35" s="8" t="s">
        <v>33</v>
      </c>
      <c r="AX35" s="8" t="s">
        <v>33</v>
      </c>
      <c r="AY35" s="8" t="s">
        <v>33</v>
      </c>
      <c r="AZ35" s="8" t="s">
        <v>33</v>
      </c>
      <c r="BA35" s="8" t="s">
        <v>33</v>
      </c>
      <c r="BB35" s="8" t="s">
        <v>33</v>
      </c>
      <c r="BC35" s="8" t="s">
        <v>33</v>
      </c>
      <c r="BD35" s="8" t="s">
        <v>33</v>
      </c>
      <c r="BE35" s="18">
        <f t="shared" si="4"/>
        <v>18</v>
      </c>
      <c r="BF35" s="19"/>
      <c r="BG35" s="20"/>
      <c r="BH35" s="21"/>
      <c r="BI35" s="22"/>
      <c r="BJ35" s="23"/>
    </row>
    <row r="36" spans="1:62" ht="24.95" customHeight="1" thickBot="1" x14ac:dyDescent="0.35">
      <c r="A36" s="131"/>
      <c r="B36" s="123" t="s">
        <v>63</v>
      </c>
      <c r="C36" s="123" t="s">
        <v>64</v>
      </c>
      <c r="D36" s="60" t="s">
        <v>32</v>
      </c>
      <c r="E36" s="61">
        <f>E38+E50</f>
        <v>24</v>
      </c>
      <c r="F36" s="61">
        <f t="shared" ref="F36:AT37" si="12">F38+F50</f>
        <v>20</v>
      </c>
      <c r="G36" s="61">
        <f t="shared" si="12"/>
        <v>24</v>
      </c>
      <c r="H36" s="61">
        <f t="shared" si="12"/>
        <v>20</v>
      </c>
      <c r="I36" s="61">
        <f t="shared" si="12"/>
        <v>24</v>
      </c>
      <c r="J36" s="61">
        <f t="shared" si="12"/>
        <v>20</v>
      </c>
      <c r="K36" s="61">
        <f t="shared" si="12"/>
        <v>24</v>
      </c>
      <c r="L36" s="61">
        <f t="shared" si="12"/>
        <v>20</v>
      </c>
      <c r="M36" s="61">
        <f t="shared" si="12"/>
        <v>24</v>
      </c>
      <c r="N36" s="61">
        <f t="shared" si="12"/>
        <v>20</v>
      </c>
      <c r="O36" s="61">
        <f t="shared" si="12"/>
        <v>24</v>
      </c>
      <c r="P36" s="61">
        <f t="shared" si="12"/>
        <v>20</v>
      </c>
      <c r="Q36" s="61">
        <f t="shared" si="12"/>
        <v>22</v>
      </c>
      <c r="R36" s="61">
        <f t="shared" si="12"/>
        <v>36</v>
      </c>
      <c r="S36" s="61">
        <f t="shared" si="12"/>
        <v>36</v>
      </c>
      <c r="T36" s="61">
        <f t="shared" si="12"/>
        <v>36</v>
      </c>
      <c r="U36" s="61">
        <f t="shared" si="12"/>
        <v>0</v>
      </c>
      <c r="V36" s="8" t="s">
        <v>33</v>
      </c>
      <c r="W36" s="8" t="s">
        <v>33</v>
      </c>
      <c r="X36" s="61">
        <f t="shared" si="12"/>
        <v>16</v>
      </c>
      <c r="Y36" s="61">
        <f t="shared" si="12"/>
        <v>14</v>
      </c>
      <c r="Z36" s="61">
        <f t="shared" si="12"/>
        <v>14</v>
      </c>
      <c r="AA36" s="61">
        <f t="shared" si="12"/>
        <v>12</v>
      </c>
      <c r="AB36" s="61">
        <f t="shared" si="12"/>
        <v>14</v>
      </c>
      <c r="AC36" s="61">
        <f t="shared" si="12"/>
        <v>12</v>
      </c>
      <c r="AD36" s="61">
        <f t="shared" si="12"/>
        <v>14</v>
      </c>
      <c r="AE36" s="61">
        <f t="shared" si="12"/>
        <v>12</v>
      </c>
      <c r="AF36" s="61">
        <f t="shared" si="12"/>
        <v>12</v>
      </c>
      <c r="AG36" s="61">
        <f t="shared" si="12"/>
        <v>12</v>
      </c>
      <c r="AH36" s="61">
        <f t="shared" si="12"/>
        <v>14</v>
      </c>
      <c r="AI36" s="61">
        <f t="shared" si="12"/>
        <v>14</v>
      </c>
      <c r="AJ36" s="61">
        <f t="shared" si="12"/>
        <v>16</v>
      </c>
      <c r="AK36" s="61">
        <f t="shared" si="12"/>
        <v>14</v>
      </c>
      <c r="AL36" s="61">
        <f>AL38+AL50</f>
        <v>18</v>
      </c>
      <c r="AM36" s="61">
        <f t="shared" ref="AM36:AS37" si="13">AM38+AM50</f>
        <v>20</v>
      </c>
      <c r="AN36" s="61">
        <f t="shared" si="13"/>
        <v>36</v>
      </c>
      <c r="AO36" s="61">
        <f t="shared" si="13"/>
        <v>36</v>
      </c>
      <c r="AP36" s="61">
        <f t="shared" si="13"/>
        <v>36</v>
      </c>
      <c r="AQ36" s="61">
        <f t="shared" si="13"/>
        <v>36</v>
      </c>
      <c r="AR36" s="61">
        <f t="shared" si="13"/>
        <v>36</v>
      </c>
      <c r="AS36" s="61">
        <f t="shared" si="13"/>
        <v>36</v>
      </c>
      <c r="AT36" s="61">
        <f t="shared" si="12"/>
        <v>36</v>
      </c>
      <c r="AU36" s="15">
        <f>AU38</f>
        <v>0</v>
      </c>
      <c r="AV36" s="8" t="s">
        <v>33</v>
      </c>
      <c r="AW36" s="8" t="s">
        <v>33</v>
      </c>
      <c r="AX36" s="8" t="s">
        <v>33</v>
      </c>
      <c r="AY36" s="8" t="s">
        <v>33</v>
      </c>
      <c r="AZ36" s="8" t="s">
        <v>33</v>
      </c>
      <c r="BA36" s="8" t="s">
        <v>33</v>
      </c>
      <c r="BB36" s="8" t="s">
        <v>33</v>
      </c>
      <c r="BC36" s="8" t="s">
        <v>33</v>
      </c>
      <c r="BD36" s="8" t="s">
        <v>33</v>
      </c>
      <c r="BE36" s="18">
        <f t="shared" si="4"/>
        <v>874</v>
      </c>
      <c r="BF36" s="19"/>
      <c r="BG36" s="20"/>
      <c r="BH36" s="21"/>
      <c r="BI36" s="22"/>
      <c r="BJ36" s="23"/>
    </row>
    <row r="37" spans="1:62" ht="24.95" customHeight="1" thickBot="1" x14ac:dyDescent="0.35">
      <c r="A37" s="131"/>
      <c r="B37" s="123"/>
      <c r="C37" s="123"/>
      <c r="D37" s="60" t="s">
        <v>34</v>
      </c>
      <c r="E37" s="61">
        <f>E39+E51</f>
        <v>12</v>
      </c>
      <c r="F37" s="61">
        <f t="shared" si="12"/>
        <v>10</v>
      </c>
      <c r="G37" s="61">
        <f t="shared" si="12"/>
        <v>12</v>
      </c>
      <c r="H37" s="61">
        <f t="shared" si="12"/>
        <v>10</v>
      </c>
      <c r="I37" s="61">
        <f t="shared" si="12"/>
        <v>12</v>
      </c>
      <c r="J37" s="61">
        <f t="shared" si="12"/>
        <v>10</v>
      </c>
      <c r="K37" s="61">
        <f t="shared" si="12"/>
        <v>12</v>
      </c>
      <c r="L37" s="61">
        <f t="shared" si="12"/>
        <v>10</v>
      </c>
      <c r="M37" s="61">
        <f t="shared" si="12"/>
        <v>12</v>
      </c>
      <c r="N37" s="61">
        <f t="shared" si="12"/>
        <v>10</v>
      </c>
      <c r="O37" s="61">
        <f t="shared" si="12"/>
        <v>12</v>
      </c>
      <c r="P37" s="61">
        <f t="shared" si="12"/>
        <v>10</v>
      </c>
      <c r="Q37" s="61">
        <f t="shared" si="12"/>
        <v>11</v>
      </c>
      <c r="R37" s="61">
        <f t="shared" si="12"/>
        <v>0</v>
      </c>
      <c r="S37" s="61">
        <f t="shared" si="12"/>
        <v>0</v>
      </c>
      <c r="T37" s="61">
        <f t="shared" si="12"/>
        <v>0</v>
      </c>
      <c r="U37" s="61">
        <f t="shared" si="12"/>
        <v>0</v>
      </c>
      <c r="V37" s="8" t="s">
        <v>33</v>
      </c>
      <c r="W37" s="8" t="s">
        <v>33</v>
      </c>
      <c r="X37" s="61">
        <f t="shared" si="12"/>
        <v>8</v>
      </c>
      <c r="Y37" s="61">
        <f t="shared" si="12"/>
        <v>7</v>
      </c>
      <c r="Z37" s="61">
        <f t="shared" si="12"/>
        <v>7</v>
      </c>
      <c r="AA37" s="61">
        <f t="shared" si="12"/>
        <v>6</v>
      </c>
      <c r="AB37" s="61">
        <f t="shared" si="12"/>
        <v>7</v>
      </c>
      <c r="AC37" s="61">
        <f t="shared" si="12"/>
        <v>6</v>
      </c>
      <c r="AD37" s="61">
        <f t="shared" si="12"/>
        <v>7</v>
      </c>
      <c r="AE37" s="61">
        <f t="shared" si="12"/>
        <v>6</v>
      </c>
      <c r="AF37" s="61">
        <f t="shared" si="12"/>
        <v>6</v>
      </c>
      <c r="AG37" s="61">
        <f t="shared" si="12"/>
        <v>6</v>
      </c>
      <c r="AH37" s="61">
        <f t="shared" si="12"/>
        <v>7</v>
      </c>
      <c r="AI37" s="61">
        <f t="shared" si="12"/>
        <v>7</v>
      </c>
      <c r="AJ37" s="61">
        <f t="shared" si="12"/>
        <v>8</v>
      </c>
      <c r="AK37" s="61">
        <f t="shared" si="12"/>
        <v>7</v>
      </c>
      <c r="AL37" s="61">
        <f>AL39+AL51</f>
        <v>9</v>
      </c>
      <c r="AM37" s="61">
        <f t="shared" si="13"/>
        <v>10</v>
      </c>
      <c r="AN37" s="61">
        <f t="shared" si="13"/>
        <v>0</v>
      </c>
      <c r="AO37" s="61">
        <f t="shared" si="13"/>
        <v>0</v>
      </c>
      <c r="AP37" s="61">
        <f t="shared" si="13"/>
        <v>0</v>
      </c>
      <c r="AQ37" s="61">
        <f t="shared" si="13"/>
        <v>0</v>
      </c>
      <c r="AR37" s="61">
        <f t="shared" si="13"/>
        <v>36</v>
      </c>
      <c r="AS37" s="61">
        <f t="shared" si="13"/>
        <v>36</v>
      </c>
      <c r="AT37" s="61">
        <f t="shared" si="12"/>
        <v>36</v>
      </c>
      <c r="AU37" s="15">
        <f>AU39</f>
        <v>0</v>
      </c>
      <c r="AV37" s="8" t="s">
        <v>33</v>
      </c>
      <c r="AW37" s="8" t="s">
        <v>33</v>
      </c>
      <c r="AX37" s="8" t="s">
        <v>33</v>
      </c>
      <c r="AY37" s="8" t="s">
        <v>33</v>
      </c>
      <c r="AZ37" s="8" t="s">
        <v>33</v>
      </c>
      <c r="BA37" s="8" t="s">
        <v>33</v>
      </c>
      <c r="BB37" s="8" t="s">
        <v>33</v>
      </c>
      <c r="BC37" s="8" t="s">
        <v>33</v>
      </c>
      <c r="BD37" s="8" t="s">
        <v>33</v>
      </c>
      <c r="BE37" s="18">
        <f t="shared" si="4"/>
        <v>365</v>
      </c>
      <c r="BF37" s="19"/>
      <c r="BG37" s="20"/>
      <c r="BH37" s="21"/>
      <c r="BI37" s="22"/>
      <c r="BJ37" s="23"/>
    </row>
    <row r="38" spans="1:62" ht="24.95" customHeight="1" thickBot="1" x14ac:dyDescent="0.35">
      <c r="A38" s="131"/>
      <c r="B38" s="117" t="s">
        <v>65</v>
      </c>
      <c r="C38" s="117" t="s">
        <v>66</v>
      </c>
      <c r="D38" s="62" t="s">
        <v>32</v>
      </c>
      <c r="E38" s="62">
        <f>E40+E42+E44+E46+E48+E49</f>
        <v>24</v>
      </c>
      <c r="F38" s="62">
        <f t="shared" ref="F38:AT38" si="14">F40+F42+F44+F46+F48+F49</f>
        <v>20</v>
      </c>
      <c r="G38" s="62">
        <f t="shared" si="14"/>
        <v>24</v>
      </c>
      <c r="H38" s="62">
        <f t="shared" si="14"/>
        <v>20</v>
      </c>
      <c r="I38" s="62">
        <f t="shared" si="14"/>
        <v>24</v>
      </c>
      <c r="J38" s="62">
        <f t="shared" si="14"/>
        <v>20</v>
      </c>
      <c r="K38" s="62">
        <f t="shared" si="14"/>
        <v>24</v>
      </c>
      <c r="L38" s="62">
        <f t="shared" si="14"/>
        <v>20</v>
      </c>
      <c r="M38" s="62">
        <f t="shared" si="14"/>
        <v>24</v>
      </c>
      <c r="N38" s="62">
        <f t="shared" si="14"/>
        <v>20</v>
      </c>
      <c r="O38" s="62">
        <f t="shared" si="14"/>
        <v>24</v>
      </c>
      <c r="P38" s="62">
        <f t="shared" si="14"/>
        <v>20</v>
      </c>
      <c r="Q38" s="62">
        <f t="shared" si="14"/>
        <v>22</v>
      </c>
      <c r="R38" s="62">
        <f t="shared" si="14"/>
        <v>36</v>
      </c>
      <c r="S38" s="62">
        <f t="shared" si="14"/>
        <v>36</v>
      </c>
      <c r="T38" s="62">
        <f t="shared" si="14"/>
        <v>36</v>
      </c>
      <c r="U38" s="63">
        <f t="shared" si="14"/>
        <v>0</v>
      </c>
      <c r="V38" s="8" t="s">
        <v>33</v>
      </c>
      <c r="W38" s="8" t="s">
        <v>33</v>
      </c>
      <c r="X38" s="62">
        <f t="shared" si="14"/>
        <v>0</v>
      </c>
      <c r="Y38" s="62">
        <f t="shared" si="14"/>
        <v>0</v>
      </c>
      <c r="Z38" s="62">
        <f t="shared" si="14"/>
        <v>0</v>
      </c>
      <c r="AA38" s="62">
        <f t="shared" si="14"/>
        <v>0</v>
      </c>
      <c r="AB38" s="62">
        <f t="shared" si="14"/>
        <v>0</v>
      </c>
      <c r="AC38" s="62">
        <f t="shared" si="14"/>
        <v>0</v>
      </c>
      <c r="AD38" s="62">
        <f t="shared" si="14"/>
        <v>0</v>
      </c>
      <c r="AE38" s="62">
        <f t="shared" si="14"/>
        <v>0</v>
      </c>
      <c r="AF38" s="62">
        <f t="shared" si="14"/>
        <v>0</v>
      </c>
      <c r="AG38" s="62">
        <f t="shared" si="14"/>
        <v>0</v>
      </c>
      <c r="AH38" s="62">
        <f t="shared" si="14"/>
        <v>0</v>
      </c>
      <c r="AI38" s="62">
        <f t="shared" si="14"/>
        <v>0</v>
      </c>
      <c r="AJ38" s="62">
        <f t="shared" si="14"/>
        <v>0</v>
      </c>
      <c r="AK38" s="62">
        <f t="shared" si="14"/>
        <v>0</v>
      </c>
      <c r="AL38" s="62">
        <f>AL40+AL42+AL44+AL46+AL48+AL49</f>
        <v>0</v>
      </c>
      <c r="AM38" s="62">
        <f t="shared" ref="AM38:AS38" si="15">AM40+AM42+AM44+AM46+AM48+AM49</f>
        <v>0</v>
      </c>
      <c r="AN38" s="62">
        <f t="shared" si="15"/>
        <v>0</v>
      </c>
      <c r="AO38" s="62">
        <f t="shared" si="15"/>
        <v>0</v>
      </c>
      <c r="AP38" s="62">
        <f t="shared" si="15"/>
        <v>36</v>
      </c>
      <c r="AQ38" s="62">
        <f t="shared" si="15"/>
        <v>36</v>
      </c>
      <c r="AR38" s="62">
        <f t="shared" si="15"/>
        <v>0</v>
      </c>
      <c r="AS38" s="62">
        <f t="shared" si="15"/>
        <v>0</v>
      </c>
      <c r="AT38" s="62">
        <f t="shared" si="14"/>
        <v>0</v>
      </c>
      <c r="AU38" s="64">
        <f>AU40+AU48</f>
        <v>0</v>
      </c>
      <c r="AV38" s="8" t="s">
        <v>33</v>
      </c>
      <c r="AW38" s="8" t="s">
        <v>33</v>
      </c>
      <c r="AX38" s="8" t="s">
        <v>33</v>
      </c>
      <c r="AY38" s="8" t="s">
        <v>33</v>
      </c>
      <c r="AZ38" s="8" t="s">
        <v>33</v>
      </c>
      <c r="BA38" s="8" t="s">
        <v>33</v>
      </c>
      <c r="BB38" s="8" t="s">
        <v>33</v>
      </c>
      <c r="BC38" s="8" t="s">
        <v>33</v>
      </c>
      <c r="BD38" s="8" t="s">
        <v>33</v>
      </c>
      <c r="BE38" s="18">
        <f t="shared" si="4"/>
        <v>466</v>
      </c>
      <c r="BF38" s="19"/>
      <c r="BG38" s="20"/>
      <c r="BH38" s="21"/>
      <c r="BI38" s="22"/>
      <c r="BJ38" s="23"/>
    </row>
    <row r="39" spans="1:62" ht="24.95" customHeight="1" thickBot="1" x14ac:dyDescent="0.35">
      <c r="A39" s="131"/>
      <c r="B39" s="118"/>
      <c r="C39" s="118"/>
      <c r="D39" s="62" t="s">
        <v>34</v>
      </c>
      <c r="E39" s="62">
        <f>E41+E43+E45+E47</f>
        <v>12</v>
      </c>
      <c r="F39" s="62">
        <f t="shared" ref="F39:AT39" si="16">F41+F43+F45+F47</f>
        <v>10</v>
      </c>
      <c r="G39" s="62">
        <f t="shared" si="16"/>
        <v>12</v>
      </c>
      <c r="H39" s="62">
        <f t="shared" si="16"/>
        <v>10</v>
      </c>
      <c r="I39" s="62">
        <f t="shared" si="16"/>
        <v>12</v>
      </c>
      <c r="J39" s="62">
        <f t="shared" si="16"/>
        <v>10</v>
      </c>
      <c r="K39" s="62">
        <f t="shared" si="16"/>
        <v>12</v>
      </c>
      <c r="L39" s="62">
        <f t="shared" si="16"/>
        <v>10</v>
      </c>
      <c r="M39" s="62">
        <f t="shared" si="16"/>
        <v>12</v>
      </c>
      <c r="N39" s="62">
        <f t="shared" si="16"/>
        <v>10</v>
      </c>
      <c r="O39" s="62">
        <f t="shared" si="16"/>
        <v>12</v>
      </c>
      <c r="P39" s="62">
        <f t="shared" si="16"/>
        <v>10</v>
      </c>
      <c r="Q39" s="62">
        <f t="shared" si="16"/>
        <v>11</v>
      </c>
      <c r="R39" s="62">
        <f t="shared" si="16"/>
        <v>0</v>
      </c>
      <c r="S39" s="62">
        <f t="shared" si="16"/>
        <v>0</v>
      </c>
      <c r="T39" s="62">
        <f t="shared" si="16"/>
        <v>0</v>
      </c>
      <c r="U39" s="63">
        <f t="shared" si="16"/>
        <v>0</v>
      </c>
      <c r="V39" s="8" t="s">
        <v>33</v>
      </c>
      <c r="W39" s="8" t="s">
        <v>33</v>
      </c>
      <c r="X39" s="62">
        <f t="shared" si="16"/>
        <v>0</v>
      </c>
      <c r="Y39" s="62">
        <f t="shared" si="16"/>
        <v>0</v>
      </c>
      <c r="Z39" s="62">
        <f t="shared" si="16"/>
        <v>0</v>
      </c>
      <c r="AA39" s="62">
        <f t="shared" si="16"/>
        <v>0</v>
      </c>
      <c r="AB39" s="62">
        <f t="shared" si="16"/>
        <v>0</v>
      </c>
      <c r="AC39" s="62">
        <f t="shared" si="16"/>
        <v>0</v>
      </c>
      <c r="AD39" s="62">
        <f t="shared" si="16"/>
        <v>0</v>
      </c>
      <c r="AE39" s="62">
        <f t="shared" si="16"/>
        <v>0</v>
      </c>
      <c r="AF39" s="62">
        <f t="shared" si="16"/>
        <v>0</v>
      </c>
      <c r="AG39" s="62">
        <f t="shared" si="16"/>
        <v>0</v>
      </c>
      <c r="AH39" s="62">
        <f t="shared" si="16"/>
        <v>0</v>
      </c>
      <c r="AI39" s="62">
        <f t="shared" si="16"/>
        <v>0</v>
      </c>
      <c r="AJ39" s="62">
        <f t="shared" si="16"/>
        <v>0</v>
      </c>
      <c r="AK39" s="62">
        <f t="shared" si="16"/>
        <v>0</v>
      </c>
      <c r="AL39" s="62">
        <f>AL41+AL43+AL45+AL47</f>
        <v>0</v>
      </c>
      <c r="AM39" s="62">
        <f t="shared" ref="AM39:AS39" si="17">AM41+AM43+AM45+AM47</f>
        <v>0</v>
      </c>
      <c r="AN39" s="62">
        <f t="shared" si="17"/>
        <v>0</v>
      </c>
      <c r="AO39" s="62">
        <f t="shared" si="17"/>
        <v>0</v>
      </c>
      <c r="AP39" s="62">
        <f t="shared" si="17"/>
        <v>0</v>
      </c>
      <c r="AQ39" s="62">
        <f t="shared" si="17"/>
        <v>0</v>
      </c>
      <c r="AR39" s="62">
        <f t="shared" si="17"/>
        <v>0</v>
      </c>
      <c r="AS39" s="62">
        <f t="shared" si="17"/>
        <v>0</v>
      </c>
      <c r="AT39" s="62">
        <f t="shared" si="16"/>
        <v>0</v>
      </c>
      <c r="AU39" s="64">
        <f>AU41+AU49</f>
        <v>0</v>
      </c>
      <c r="AV39" s="8" t="s">
        <v>33</v>
      </c>
      <c r="AW39" s="8" t="s">
        <v>33</v>
      </c>
      <c r="AX39" s="8" t="s">
        <v>33</v>
      </c>
      <c r="AY39" s="8" t="s">
        <v>33</v>
      </c>
      <c r="AZ39" s="8" t="s">
        <v>33</v>
      </c>
      <c r="BA39" s="8" t="s">
        <v>33</v>
      </c>
      <c r="BB39" s="8" t="s">
        <v>33</v>
      </c>
      <c r="BC39" s="8" t="s">
        <v>33</v>
      </c>
      <c r="BD39" s="8" t="s">
        <v>33</v>
      </c>
      <c r="BE39" s="18">
        <f t="shared" si="4"/>
        <v>143</v>
      </c>
      <c r="BF39" s="19"/>
      <c r="BG39" s="20"/>
      <c r="BH39" s="21"/>
      <c r="BI39" s="22"/>
      <c r="BJ39" s="23"/>
    </row>
    <row r="40" spans="1:62" ht="24.95" customHeight="1" thickBot="1" x14ac:dyDescent="0.35">
      <c r="A40" s="131"/>
      <c r="B40" s="109" t="s">
        <v>67</v>
      </c>
      <c r="C40" s="111" t="s">
        <v>68</v>
      </c>
      <c r="D40" s="65" t="s">
        <v>69</v>
      </c>
      <c r="E40" s="30">
        <v>4</v>
      </c>
      <c r="F40" s="30">
        <v>4</v>
      </c>
      <c r="G40" s="30">
        <v>4</v>
      </c>
      <c r="H40" s="30">
        <v>4</v>
      </c>
      <c r="I40" s="30">
        <v>4</v>
      </c>
      <c r="J40" s="30">
        <v>4</v>
      </c>
      <c r="K40" s="30">
        <v>4</v>
      </c>
      <c r="L40" s="30">
        <v>4</v>
      </c>
      <c r="M40" s="30">
        <v>4</v>
      </c>
      <c r="N40" s="30">
        <v>4</v>
      </c>
      <c r="O40" s="30">
        <v>4</v>
      </c>
      <c r="P40" s="30">
        <v>4</v>
      </c>
      <c r="Q40" s="31">
        <v>4</v>
      </c>
      <c r="R40" s="66"/>
      <c r="S40" s="66"/>
      <c r="T40" s="66"/>
      <c r="U40" s="64"/>
      <c r="V40" s="8" t="s">
        <v>33</v>
      </c>
      <c r="W40" s="8" t="s">
        <v>33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42"/>
      <c r="AO40" s="42"/>
      <c r="AP40" s="9"/>
      <c r="AQ40" s="9"/>
      <c r="AR40" s="9"/>
      <c r="AS40" s="9"/>
      <c r="AT40" s="9"/>
      <c r="AU40" s="10"/>
      <c r="AV40" s="8" t="s">
        <v>33</v>
      </c>
      <c r="AW40" s="8" t="s">
        <v>33</v>
      </c>
      <c r="AX40" s="8" t="s">
        <v>33</v>
      </c>
      <c r="AY40" s="8" t="s">
        <v>33</v>
      </c>
      <c r="AZ40" s="8" t="s">
        <v>33</v>
      </c>
      <c r="BA40" s="8" t="s">
        <v>33</v>
      </c>
      <c r="BB40" s="8" t="s">
        <v>33</v>
      </c>
      <c r="BC40" s="8" t="s">
        <v>33</v>
      </c>
      <c r="BD40" s="8" t="s">
        <v>33</v>
      </c>
      <c r="BE40" s="18">
        <f t="shared" si="4"/>
        <v>52</v>
      </c>
      <c r="BF40" s="19"/>
      <c r="BG40" s="20"/>
      <c r="BH40" s="21"/>
      <c r="BI40" s="22"/>
      <c r="BJ40" s="23"/>
    </row>
    <row r="41" spans="1:62" ht="24.95" customHeight="1" thickBot="1" x14ac:dyDescent="0.35">
      <c r="A41" s="131"/>
      <c r="B41" s="110"/>
      <c r="C41" s="112"/>
      <c r="D41" s="67" t="s">
        <v>70</v>
      </c>
      <c r="E41" s="25">
        <v>2</v>
      </c>
      <c r="F41" s="25">
        <v>2</v>
      </c>
      <c r="G41" s="25">
        <v>2</v>
      </c>
      <c r="H41" s="25">
        <v>2</v>
      </c>
      <c r="I41" s="25">
        <v>2</v>
      </c>
      <c r="J41" s="25">
        <v>2</v>
      </c>
      <c r="K41" s="25">
        <v>2</v>
      </c>
      <c r="L41" s="25">
        <v>2</v>
      </c>
      <c r="M41" s="25">
        <v>2</v>
      </c>
      <c r="N41" s="25">
        <v>2</v>
      </c>
      <c r="O41" s="25">
        <v>2</v>
      </c>
      <c r="P41" s="25">
        <v>2</v>
      </c>
      <c r="Q41" s="68">
        <v>2</v>
      </c>
      <c r="R41" s="69"/>
      <c r="S41" s="69"/>
      <c r="T41" s="69"/>
      <c r="U41" s="70"/>
      <c r="V41" s="8" t="s">
        <v>33</v>
      </c>
      <c r="W41" s="8" t="s">
        <v>33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42"/>
      <c r="AO41" s="42"/>
      <c r="AP41" s="9"/>
      <c r="AQ41" s="9"/>
      <c r="AR41" s="9"/>
      <c r="AS41" s="9"/>
      <c r="AT41" s="9"/>
      <c r="AU41" s="10"/>
      <c r="AV41" s="8" t="s">
        <v>33</v>
      </c>
      <c r="AW41" s="8" t="s">
        <v>33</v>
      </c>
      <c r="AX41" s="8" t="s">
        <v>33</v>
      </c>
      <c r="AY41" s="8" t="s">
        <v>33</v>
      </c>
      <c r="AZ41" s="8" t="s">
        <v>33</v>
      </c>
      <c r="BA41" s="8" t="s">
        <v>33</v>
      </c>
      <c r="BB41" s="8" t="s">
        <v>33</v>
      </c>
      <c r="BC41" s="8" t="s">
        <v>33</v>
      </c>
      <c r="BD41" s="8" t="s">
        <v>33</v>
      </c>
      <c r="BE41" s="18">
        <f t="shared" si="4"/>
        <v>26</v>
      </c>
      <c r="BF41" s="19"/>
      <c r="BG41" s="20"/>
      <c r="BH41" s="21"/>
      <c r="BI41" s="22"/>
      <c r="BJ41" s="23"/>
    </row>
    <row r="42" spans="1:62" ht="24.95" customHeight="1" thickBot="1" x14ac:dyDescent="0.35">
      <c r="A42" s="131"/>
      <c r="B42" s="109" t="s">
        <v>71</v>
      </c>
      <c r="C42" s="111" t="s">
        <v>72</v>
      </c>
      <c r="D42" s="65" t="s">
        <v>69</v>
      </c>
      <c r="E42" s="58">
        <v>6</v>
      </c>
      <c r="F42" s="58">
        <v>6</v>
      </c>
      <c r="G42" s="58">
        <v>6</v>
      </c>
      <c r="H42" s="58">
        <v>6</v>
      </c>
      <c r="I42" s="58">
        <v>6</v>
      </c>
      <c r="J42" s="58">
        <v>6</v>
      </c>
      <c r="K42" s="58">
        <v>6</v>
      </c>
      <c r="L42" s="58">
        <v>6</v>
      </c>
      <c r="M42" s="58">
        <v>6</v>
      </c>
      <c r="N42" s="58">
        <v>6</v>
      </c>
      <c r="O42" s="58">
        <v>6</v>
      </c>
      <c r="P42" s="58">
        <v>6</v>
      </c>
      <c r="Q42" s="58">
        <v>6</v>
      </c>
      <c r="R42" s="69"/>
      <c r="S42" s="69"/>
      <c r="T42" s="69"/>
      <c r="U42" s="113"/>
      <c r="V42" s="8" t="s">
        <v>33</v>
      </c>
      <c r="W42" s="8" t="s">
        <v>33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42"/>
      <c r="AO42" s="42"/>
      <c r="AP42" s="9"/>
      <c r="AQ42" s="9"/>
      <c r="AR42" s="9"/>
      <c r="AS42" s="9"/>
      <c r="AT42" s="9"/>
      <c r="AU42" s="10"/>
      <c r="AV42" s="8" t="s">
        <v>33</v>
      </c>
      <c r="AW42" s="8" t="s">
        <v>33</v>
      </c>
      <c r="AX42" s="8" t="s">
        <v>33</v>
      </c>
      <c r="AY42" s="8" t="s">
        <v>33</v>
      </c>
      <c r="AZ42" s="8" t="s">
        <v>33</v>
      </c>
      <c r="BA42" s="8" t="s">
        <v>33</v>
      </c>
      <c r="BB42" s="8" t="s">
        <v>33</v>
      </c>
      <c r="BC42" s="8" t="s">
        <v>33</v>
      </c>
      <c r="BD42" s="8" t="s">
        <v>33</v>
      </c>
      <c r="BE42" s="18">
        <f t="shared" si="4"/>
        <v>78</v>
      </c>
      <c r="BF42" s="19"/>
      <c r="BG42" s="20"/>
      <c r="BH42" s="21"/>
      <c r="BI42" s="22"/>
      <c r="BJ42" s="23"/>
    </row>
    <row r="43" spans="1:62" ht="24.95" customHeight="1" thickBot="1" x14ac:dyDescent="0.35">
      <c r="A43" s="131"/>
      <c r="B43" s="110"/>
      <c r="C43" s="112"/>
      <c r="D43" s="67" t="s">
        <v>70</v>
      </c>
      <c r="E43" s="25">
        <v>3</v>
      </c>
      <c r="F43" s="25">
        <v>3</v>
      </c>
      <c r="G43" s="25">
        <v>3</v>
      </c>
      <c r="H43" s="25">
        <v>3</v>
      </c>
      <c r="I43" s="25">
        <v>3</v>
      </c>
      <c r="J43" s="25">
        <v>3</v>
      </c>
      <c r="K43" s="25">
        <v>3</v>
      </c>
      <c r="L43" s="25">
        <v>3</v>
      </c>
      <c r="M43" s="25">
        <v>3</v>
      </c>
      <c r="N43" s="25">
        <v>3</v>
      </c>
      <c r="O43" s="25">
        <v>3</v>
      </c>
      <c r="P43" s="25">
        <v>3</v>
      </c>
      <c r="Q43" s="25">
        <v>3</v>
      </c>
      <c r="R43" s="69"/>
      <c r="S43" s="69"/>
      <c r="T43" s="69"/>
      <c r="U43" s="114"/>
      <c r="V43" s="8" t="s">
        <v>33</v>
      </c>
      <c r="W43" s="8" t="s">
        <v>33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42"/>
      <c r="AO43" s="42"/>
      <c r="AP43" s="9"/>
      <c r="AQ43" s="9"/>
      <c r="AR43" s="9"/>
      <c r="AS43" s="9"/>
      <c r="AT43" s="9"/>
      <c r="AU43" s="10"/>
      <c r="AV43" s="8" t="s">
        <v>33</v>
      </c>
      <c r="AW43" s="8" t="s">
        <v>33</v>
      </c>
      <c r="AX43" s="8" t="s">
        <v>33</v>
      </c>
      <c r="AY43" s="8" t="s">
        <v>33</v>
      </c>
      <c r="AZ43" s="8" t="s">
        <v>33</v>
      </c>
      <c r="BA43" s="8" t="s">
        <v>33</v>
      </c>
      <c r="BB43" s="8" t="s">
        <v>33</v>
      </c>
      <c r="BC43" s="8" t="s">
        <v>33</v>
      </c>
      <c r="BD43" s="8" t="s">
        <v>33</v>
      </c>
      <c r="BE43" s="18">
        <f t="shared" si="4"/>
        <v>39</v>
      </c>
      <c r="BF43" s="19"/>
      <c r="BG43" s="20"/>
      <c r="BH43" s="21"/>
      <c r="BI43" s="22"/>
      <c r="BJ43" s="23"/>
    </row>
    <row r="44" spans="1:62" ht="24.95" customHeight="1" thickBot="1" x14ac:dyDescent="0.35">
      <c r="A44" s="131"/>
      <c r="B44" s="109" t="s">
        <v>73</v>
      </c>
      <c r="C44" s="111" t="s">
        <v>74</v>
      </c>
      <c r="D44" s="65" t="s">
        <v>69</v>
      </c>
      <c r="E44" s="30">
        <v>10</v>
      </c>
      <c r="F44" s="30">
        <v>6</v>
      </c>
      <c r="G44" s="30">
        <v>10</v>
      </c>
      <c r="H44" s="30">
        <v>6</v>
      </c>
      <c r="I44" s="30">
        <v>10</v>
      </c>
      <c r="J44" s="30">
        <v>6</v>
      </c>
      <c r="K44" s="30">
        <v>10</v>
      </c>
      <c r="L44" s="30">
        <v>6</v>
      </c>
      <c r="M44" s="30">
        <v>10</v>
      </c>
      <c r="N44" s="30">
        <v>6</v>
      </c>
      <c r="O44" s="30">
        <v>10</v>
      </c>
      <c r="P44" s="30">
        <v>6</v>
      </c>
      <c r="Q44" s="30">
        <v>8</v>
      </c>
      <c r="R44" s="66"/>
      <c r="S44" s="66"/>
      <c r="T44" s="66"/>
      <c r="U44" s="121"/>
      <c r="V44" s="8" t="s">
        <v>33</v>
      </c>
      <c r="W44" s="8" t="s">
        <v>33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42"/>
      <c r="AO44" s="42"/>
      <c r="AP44" s="9"/>
      <c r="AQ44" s="9"/>
      <c r="AR44" s="9"/>
      <c r="AS44" s="9"/>
      <c r="AT44" s="9"/>
      <c r="AU44" s="10"/>
      <c r="AV44" s="8" t="s">
        <v>33</v>
      </c>
      <c r="AW44" s="8" t="s">
        <v>33</v>
      </c>
      <c r="AX44" s="8" t="s">
        <v>33</v>
      </c>
      <c r="AY44" s="8" t="s">
        <v>33</v>
      </c>
      <c r="AZ44" s="8" t="s">
        <v>33</v>
      </c>
      <c r="BA44" s="8" t="s">
        <v>33</v>
      </c>
      <c r="BB44" s="8" t="s">
        <v>33</v>
      </c>
      <c r="BC44" s="8" t="s">
        <v>33</v>
      </c>
      <c r="BD44" s="8" t="s">
        <v>33</v>
      </c>
      <c r="BE44" s="18">
        <f t="shared" si="4"/>
        <v>104</v>
      </c>
      <c r="BF44" s="19"/>
      <c r="BG44" s="20"/>
      <c r="BH44" s="21"/>
      <c r="BI44" s="22"/>
      <c r="BJ44" s="23"/>
    </row>
    <row r="45" spans="1:62" ht="24.95" customHeight="1" thickBot="1" x14ac:dyDescent="0.35">
      <c r="A45" s="131"/>
      <c r="B45" s="110"/>
      <c r="C45" s="112"/>
      <c r="D45" s="67" t="s">
        <v>70</v>
      </c>
      <c r="E45" s="25">
        <v>5</v>
      </c>
      <c r="F45" s="25">
        <v>3</v>
      </c>
      <c r="G45" s="25">
        <v>5</v>
      </c>
      <c r="H45" s="25">
        <v>3</v>
      </c>
      <c r="I45" s="25">
        <v>5</v>
      </c>
      <c r="J45" s="25">
        <v>3</v>
      </c>
      <c r="K45" s="25">
        <v>5</v>
      </c>
      <c r="L45" s="25">
        <v>3</v>
      </c>
      <c r="M45" s="25">
        <v>5</v>
      </c>
      <c r="N45" s="25">
        <v>3</v>
      </c>
      <c r="O45" s="25">
        <v>5</v>
      </c>
      <c r="P45" s="25">
        <v>3</v>
      </c>
      <c r="Q45" s="25">
        <v>4</v>
      </c>
      <c r="R45" s="69"/>
      <c r="S45" s="69"/>
      <c r="T45" s="69"/>
      <c r="U45" s="122"/>
      <c r="V45" s="8" t="s">
        <v>33</v>
      </c>
      <c r="W45" s="8" t="s">
        <v>33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42"/>
      <c r="AO45" s="42"/>
      <c r="AP45" s="9"/>
      <c r="AQ45" s="9"/>
      <c r="AR45" s="9"/>
      <c r="AS45" s="9"/>
      <c r="AT45" s="9"/>
      <c r="AU45" s="10"/>
      <c r="AV45" s="8" t="s">
        <v>33</v>
      </c>
      <c r="AW45" s="8" t="s">
        <v>33</v>
      </c>
      <c r="AX45" s="8" t="s">
        <v>33</v>
      </c>
      <c r="AY45" s="8" t="s">
        <v>33</v>
      </c>
      <c r="AZ45" s="8" t="s">
        <v>33</v>
      </c>
      <c r="BA45" s="8" t="s">
        <v>33</v>
      </c>
      <c r="BB45" s="8" t="s">
        <v>33</v>
      </c>
      <c r="BC45" s="8" t="s">
        <v>33</v>
      </c>
      <c r="BD45" s="8" t="s">
        <v>33</v>
      </c>
      <c r="BE45" s="18">
        <f t="shared" si="4"/>
        <v>52</v>
      </c>
      <c r="BF45" s="19"/>
      <c r="BG45" s="20"/>
      <c r="BH45" s="21"/>
      <c r="BI45" s="22"/>
      <c r="BJ45" s="23"/>
    </row>
    <row r="46" spans="1:62" ht="24.95" customHeight="1" thickBot="1" x14ac:dyDescent="0.35">
      <c r="A46" s="131"/>
      <c r="B46" s="109" t="s">
        <v>75</v>
      </c>
      <c r="C46" s="115" t="s">
        <v>76</v>
      </c>
      <c r="D46" s="65" t="s">
        <v>69</v>
      </c>
      <c r="E46" s="13">
        <v>4</v>
      </c>
      <c r="F46" s="13">
        <v>4</v>
      </c>
      <c r="G46" s="13">
        <v>4</v>
      </c>
      <c r="H46" s="13">
        <v>4</v>
      </c>
      <c r="I46" s="13">
        <v>4</v>
      </c>
      <c r="J46" s="13">
        <v>4</v>
      </c>
      <c r="K46" s="13">
        <v>4</v>
      </c>
      <c r="L46" s="13">
        <v>4</v>
      </c>
      <c r="M46" s="13">
        <v>4</v>
      </c>
      <c r="N46" s="13">
        <v>4</v>
      </c>
      <c r="O46" s="13">
        <v>4</v>
      </c>
      <c r="P46" s="13">
        <v>4</v>
      </c>
      <c r="Q46" s="16">
        <v>4</v>
      </c>
      <c r="R46" s="46"/>
      <c r="S46" s="46"/>
      <c r="T46" s="46"/>
      <c r="U46" s="47"/>
      <c r="V46" s="8" t="s">
        <v>33</v>
      </c>
      <c r="W46" s="71" t="s">
        <v>33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54"/>
      <c r="AO46" s="54"/>
      <c r="AP46" s="32"/>
      <c r="AQ46" s="32"/>
      <c r="AR46" s="32"/>
      <c r="AS46" s="32"/>
      <c r="AT46" s="32"/>
      <c r="AU46" s="53"/>
      <c r="AV46" s="8" t="s">
        <v>33</v>
      </c>
      <c r="AW46" s="8" t="s">
        <v>33</v>
      </c>
      <c r="AX46" s="8" t="s">
        <v>33</v>
      </c>
      <c r="AY46" s="8" t="s">
        <v>33</v>
      </c>
      <c r="AZ46" s="8" t="s">
        <v>33</v>
      </c>
      <c r="BA46" s="8" t="s">
        <v>33</v>
      </c>
      <c r="BB46" s="8" t="s">
        <v>33</v>
      </c>
      <c r="BC46" s="8" t="s">
        <v>33</v>
      </c>
      <c r="BD46" s="8" t="s">
        <v>33</v>
      </c>
      <c r="BE46" s="18">
        <f t="shared" si="4"/>
        <v>52</v>
      </c>
      <c r="BF46" s="19"/>
      <c r="BG46" s="20"/>
      <c r="BH46" s="21"/>
      <c r="BI46" s="22"/>
      <c r="BJ46" s="23"/>
    </row>
    <row r="47" spans="1:62" ht="24.95" customHeight="1" thickBot="1" x14ac:dyDescent="0.35">
      <c r="A47" s="131"/>
      <c r="B47" s="110"/>
      <c r="C47" s="116"/>
      <c r="D47" s="26" t="s">
        <v>70</v>
      </c>
      <c r="E47" s="25">
        <v>2</v>
      </c>
      <c r="F47" s="25">
        <v>2</v>
      </c>
      <c r="G47" s="25">
        <v>2</v>
      </c>
      <c r="H47" s="25">
        <v>2</v>
      </c>
      <c r="I47" s="25">
        <v>2</v>
      </c>
      <c r="J47" s="25">
        <v>2</v>
      </c>
      <c r="K47" s="25">
        <v>2</v>
      </c>
      <c r="L47" s="25">
        <v>2</v>
      </c>
      <c r="M47" s="25">
        <v>2</v>
      </c>
      <c r="N47" s="25">
        <v>2</v>
      </c>
      <c r="O47" s="25">
        <v>2</v>
      </c>
      <c r="P47" s="25">
        <v>2</v>
      </c>
      <c r="Q47" s="68">
        <v>2</v>
      </c>
      <c r="R47" s="42"/>
      <c r="S47" s="42"/>
      <c r="T47" s="42"/>
      <c r="U47" s="10"/>
      <c r="V47" s="8" t="s">
        <v>33</v>
      </c>
      <c r="W47" s="8" t="s">
        <v>33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54"/>
      <c r="AO47" s="54"/>
      <c r="AP47" s="32"/>
      <c r="AQ47" s="32"/>
      <c r="AR47" s="32"/>
      <c r="AS47" s="32"/>
      <c r="AT47" s="32"/>
      <c r="AU47" s="33"/>
      <c r="AV47" s="8" t="s">
        <v>33</v>
      </c>
      <c r="AW47" s="8" t="s">
        <v>33</v>
      </c>
      <c r="AX47" s="8" t="s">
        <v>33</v>
      </c>
      <c r="AY47" s="8" t="s">
        <v>33</v>
      </c>
      <c r="AZ47" s="8" t="s">
        <v>33</v>
      </c>
      <c r="BA47" s="8" t="s">
        <v>33</v>
      </c>
      <c r="BB47" s="8" t="s">
        <v>33</v>
      </c>
      <c r="BC47" s="8" t="s">
        <v>33</v>
      </c>
      <c r="BD47" s="8" t="s">
        <v>33</v>
      </c>
      <c r="BE47" s="18">
        <f t="shared" si="4"/>
        <v>26</v>
      </c>
      <c r="BF47" s="19"/>
      <c r="BG47" s="20"/>
      <c r="BH47" s="21"/>
      <c r="BI47" s="22"/>
      <c r="BJ47" s="23"/>
    </row>
    <row r="48" spans="1:62" ht="24.95" customHeight="1" thickBot="1" x14ac:dyDescent="0.35">
      <c r="A48" s="131"/>
      <c r="B48" s="72" t="s">
        <v>77</v>
      </c>
      <c r="C48" s="73"/>
      <c r="D48" s="6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46">
        <v>36</v>
      </c>
      <c r="S48" s="46">
        <v>36</v>
      </c>
      <c r="T48" s="39">
        <v>36</v>
      </c>
      <c r="U48" s="47"/>
      <c r="V48" s="8" t="s">
        <v>33</v>
      </c>
      <c r="W48" s="8" t="s">
        <v>33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54"/>
      <c r="AO48" s="54"/>
      <c r="AP48" s="32"/>
      <c r="AQ48" s="32"/>
      <c r="AR48" s="32"/>
      <c r="AS48" s="32"/>
      <c r="AT48" s="32"/>
      <c r="AU48" s="53"/>
      <c r="AV48" s="8" t="s">
        <v>33</v>
      </c>
      <c r="AW48" s="8" t="s">
        <v>33</v>
      </c>
      <c r="AX48" s="8" t="s">
        <v>33</v>
      </c>
      <c r="AY48" s="8" t="s">
        <v>33</v>
      </c>
      <c r="AZ48" s="8" t="s">
        <v>33</v>
      </c>
      <c r="BA48" s="8" t="s">
        <v>33</v>
      </c>
      <c r="BB48" s="8" t="s">
        <v>33</v>
      </c>
      <c r="BC48" s="8" t="s">
        <v>33</v>
      </c>
      <c r="BD48" s="8" t="s">
        <v>33</v>
      </c>
      <c r="BE48" s="18">
        <f t="shared" si="4"/>
        <v>108</v>
      </c>
      <c r="BF48" s="19"/>
      <c r="BG48" s="20"/>
      <c r="BH48" s="21"/>
      <c r="BI48" s="22"/>
      <c r="BJ48" s="23"/>
    </row>
    <row r="49" spans="1:62" ht="24.95" customHeight="1" thickBot="1" x14ac:dyDescent="0.35">
      <c r="A49" s="131"/>
      <c r="B49" s="74" t="s">
        <v>78</v>
      </c>
      <c r="C49" s="75"/>
      <c r="D49" s="26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42"/>
      <c r="S49" s="42"/>
      <c r="T49" s="42"/>
      <c r="U49" s="10"/>
      <c r="V49" s="8" t="s">
        <v>33</v>
      </c>
      <c r="W49" s="8" t="s">
        <v>33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54"/>
      <c r="AO49" s="54"/>
      <c r="AP49" s="52">
        <v>36</v>
      </c>
      <c r="AQ49" s="59">
        <v>36</v>
      </c>
      <c r="AR49" s="52">
        <v>0</v>
      </c>
      <c r="AS49" s="52">
        <v>0</v>
      </c>
      <c r="AT49" s="52">
        <v>0</v>
      </c>
      <c r="AU49" s="33"/>
      <c r="AV49" s="8" t="s">
        <v>33</v>
      </c>
      <c r="AW49" s="8" t="s">
        <v>33</v>
      </c>
      <c r="AX49" s="8" t="s">
        <v>33</v>
      </c>
      <c r="AY49" s="8" t="s">
        <v>33</v>
      </c>
      <c r="AZ49" s="8" t="s">
        <v>33</v>
      </c>
      <c r="BA49" s="8" t="s">
        <v>33</v>
      </c>
      <c r="BB49" s="8" t="s">
        <v>33</v>
      </c>
      <c r="BC49" s="8" t="s">
        <v>33</v>
      </c>
      <c r="BD49" s="8" t="s">
        <v>33</v>
      </c>
      <c r="BE49" s="18">
        <f t="shared" si="4"/>
        <v>72</v>
      </c>
      <c r="BF49" s="19"/>
      <c r="BG49" s="20"/>
      <c r="BH49" s="21"/>
      <c r="BI49" s="22"/>
      <c r="BJ49" s="23"/>
    </row>
    <row r="50" spans="1:62" ht="24.95" customHeight="1" thickBot="1" x14ac:dyDescent="0.35">
      <c r="A50" s="131"/>
      <c r="B50" s="117" t="s">
        <v>79</v>
      </c>
      <c r="C50" s="117" t="s">
        <v>80</v>
      </c>
      <c r="D50" s="62" t="s">
        <v>32</v>
      </c>
      <c r="E50" s="62">
        <f>E52+E56+E58+E59</f>
        <v>0</v>
      </c>
      <c r="F50" s="62">
        <f t="shared" ref="F50:U50" si="18">F52+F56+F58+F59</f>
        <v>0</v>
      </c>
      <c r="G50" s="62">
        <f t="shared" si="18"/>
        <v>0</v>
      </c>
      <c r="H50" s="62">
        <f t="shared" si="18"/>
        <v>0</v>
      </c>
      <c r="I50" s="62">
        <f t="shared" si="18"/>
        <v>0</v>
      </c>
      <c r="J50" s="62">
        <f t="shared" si="18"/>
        <v>0</v>
      </c>
      <c r="K50" s="62">
        <f t="shared" si="18"/>
        <v>0</v>
      </c>
      <c r="L50" s="62">
        <f t="shared" si="18"/>
        <v>0</v>
      </c>
      <c r="M50" s="62">
        <f t="shared" si="18"/>
        <v>0</v>
      </c>
      <c r="N50" s="62">
        <f t="shared" si="18"/>
        <v>0</v>
      </c>
      <c r="O50" s="62">
        <f t="shared" si="18"/>
        <v>0</v>
      </c>
      <c r="P50" s="62">
        <f t="shared" si="18"/>
        <v>0</v>
      </c>
      <c r="Q50" s="62">
        <f t="shared" si="18"/>
        <v>0</v>
      </c>
      <c r="R50" s="62">
        <f t="shared" si="18"/>
        <v>0</v>
      </c>
      <c r="S50" s="62">
        <f t="shared" si="18"/>
        <v>0</v>
      </c>
      <c r="T50" s="62">
        <f t="shared" si="18"/>
        <v>0</v>
      </c>
      <c r="U50" s="62">
        <f t="shared" si="18"/>
        <v>0</v>
      </c>
      <c r="V50" s="8" t="s">
        <v>33</v>
      </c>
      <c r="W50" s="8" t="s">
        <v>33</v>
      </c>
      <c r="X50" s="62">
        <f>X52+X54+X56+X58+X59</f>
        <v>16</v>
      </c>
      <c r="Y50" s="62">
        <f t="shared" ref="Y50:AT50" si="19">Y52+Y54+Y56+Y58+Y59</f>
        <v>14</v>
      </c>
      <c r="Z50" s="62">
        <f t="shared" si="19"/>
        <v>14</v>
      </c>
      <c r="AA50" s="62">
        <f t="shared" si="19"/>
        <v>12</v>
      </c>
      <c r="AB50" s="62">
        <f t="shared" si="19"/>
        <v>14</v>
      </c>
      <c r="AC50" s="62">
        <f t="shared" si="19"/>
        <v>12</v>
      </c>
      <c r="AD50" s="62">
        <f t="shared" si="19"/>
        <v>14</v>
      </c>
      <c r="AE50" s="62">
        <f t="shared" si="19"/>
        <v>12</v>
      </c>
      <c r="AF50" s="62">
        <f t="shared" si="19"/>
        <v>12</v>
      </c>
      <c r="AG50" s="62">
        <f t="shared" si="19"/>
        <v>12</v>
      </c>
      <c r="AH50" s="62">
        <f t="shared" si="19"/>
        <v>14</v>
      </c>
      <c r="AI50" s="62">
        <f t="shared" si="19"/>
        <v>14</v>
      </c>
      <c r="AJ50" s="62">
        <f t="shared" si="19"/>
        <v>16</v>
      </c>
      <c r="AK50" s="62">
        <f t="shared" si="19"/>
        <v>14</v>
      </c>
      <c r="AL50" s="62">
        <f t="shared" si="19"/>
        <v>18</v>
      </c>
      <c r="AM50" s="62">
        <f t="shared" si="19"/>
        <v>20</v>
      </c>
      <c r="AN50" s="62">
        <f t="shared" si="19"/>
        <v>36</v>
      </c>
      <c r="AO50" s="62">
        <f t="shared" si="19"/>
        <v>36</v>
      </c>
      <c r="AP50" s="62">
        <f t="shared" si="19"/>
        <v>0</v>
      </c>
      <c r="AQ50" s="62">
        <f t="shared" si="19"/>
        <v>0</v>
      </c>
      <c r="AR50" s="62">
        <f t="shared" si="19"/>
        <v>36</v>
      </c>
      <c r="AS50" s="62">
        <f t="shared" si="19"/>
        <v>36</v>
      </c>
      <c r="AT50" s="62">
        <f t="shared" si="19"/>
        <v>36</v>
      </c>
      <c r="AU50" s="119"/>
      <c r="AV50" s="8" t="s">
        <v>33</v>
      </c>
      <c r="AW50" s="8" t="s">
        <v>33</v>
      </c>
      <c r="AX50" s="8" t="s">
        <v>33</v>
      </c>
      <c r="AY50" s="8" t="s">
        <v>33</v>
      </c>
      <c r="AZ50" s="8" t="s">
        <v>33</v>
      </c>
      <c r="BA50" s="8" t="s">
        <v>33</v>
      </c>
      <c r="BB50" s="8" t="s">
        <v>33</v>
      </c>
      <c r="BC50" s="8" t="s">
        <v>33</v>
      </c>
      <c r="BD50" s="8" t="s">
        <v>33</v>
      </c>
      <c r="BE50" s="18">
        <f t="shared" si="4"/>
        <v>408</v>
      </c>
      <c r="BF50" s="19"/>
      <c r="BG50" s="20"/>
      <c r="BH50" s="21"/>
      <c r="BI50" s="22"/>
      <c r="BJ50" s="23"/>
    </row>
    <row r="51" spans="1:62" ht="24.95" customHeight="1" thickBot="1" x14ac:dyDescent="0.35">
      <c r="A51" s="131"/>
      <c r="B51" s="118"/>
      <c r="C51" s="118"/>
      <c r="D51" s="62" t="s">
        <v>34</v>
      </c>
      <c r="E51" s="62">
        <f t="shared" ref="E51:U51" si="20">E53+E59</f>
        <v>0</v>
      </c>
      <c r="F51" s="62">
        <f t="shared" si="20"/>
        <v>0</v>
      </c>
      <c r="G51" s="62">
        <f t="shared" si="20"/>
        <v>0</v>
      </c>
      <c r="H51" s="62">
        <f t="shared" si="20"/>
        <v>0</v>
      </c>
      <c r="I51" s="62">
        <f t="shared" si="20"/>
        <v>0</v>
      </c>
      <c r="J51" s="62">
        <f t="shared" si="20"/>
        <v>0</v>
      </c>
      <c r="K51" s="62">
        <f t="shared" si="20"/>
        <v>0</v>
      </c>
      <c r="L51" s="62">
        <f t="shared" si="20"/>
        <v>0</v>
      </c>
      <c r="M51" s="62">
        <f t="shared" si="20"/>
        <v>0</v>
      </c>
      <c r="N51" s="62">
        <f t="shared" si="20"/>
        <v>0</v>
      </c>
      <c r="O51" s="62">
        <f t="shared" si="20"/>
        <v>0</v>
      </c>
      <c r="P51" s="62">
        <f t="shared" si="20"/>
        <v>0</v>
      </c>
      <c r="Q51" s="62">
        <f t="shared" si="20"/>
        <v>0</v>
      </c>
      <c r="R51" s="62">
        <f t="shared" si="20"/>
        <v>0</v>
      </c>
      <c r="S51" s="62">
        <f t="shared" si="20"/>
        <v>0</v>
      </c>
      <c r="T51" s="62">
        <f t="shared" si="20"/>
        <v>0</v>
      </c>
      <c r="U51" s="62">
        <f t="shared" si="20"/>
        <v>0</v>
      </c>
      <c r="V51" s="8" t="s">
        <v>33</v>
      </c>
      <c r="W51" s="8" t="s">
        <v>33</v>
      </c>
      <c r="X51" s="62">
        <f>X53+X55+X57</f>
        <v>8</v>
      </c>
      <c r="Y51" s="62">
        <f t="shared" ref="Y51:AM51" si="21">Y53+Y55+Y57</f>
        <v>7</v>
      </c>
      <c r="Z51" s="62">
        <f t="shared" si="21"/>
        <v>7</v>
      </c>
      <c r="AA51" s="62">
        <f t="shared" si="21"/>
        <v>6</v>
      </c>
      <c r="AB51" s="62">
        <f t="shared" si="21"/>
        <v>7</v>
      </c>
      <c r="AC51" s="62">
        <f t="shared" si="21"/>
        <v>6</v>
      </c>
      <c r="AD51" s="62">
        <f t="shared" si="21"/>
        <v>7</v>
      </c>
      <c r="AE51" s="62">
        <f t="shared" si="21"/>
        <v>6</v>
      </c>
      <c r="AF51" s="62">
        <f t="shared" si="21"/>
        <v>6</v>
      </c>
      <c r="AG51" s="62">
        <f t="shared" si="21"/>
        <v>6</v>
      </c>
      <c r="AH51" s="62">
        <f t="shared" si="21"/>
        <v>7</v>
      </c>
      <c r="AI51" s="62">
        <f t="shared" si="21"/>
        <v>7</v>
      </c>
      <c r="AJ51" s="62">
        <f t="shared" si="21"/>
        <v>8</v>
      </c>
      <c r="AK51" s="62">
        <f t="shared" si="21"/>
        <v>7</v>
      </c>
      <c r="AL51" s="62">
        <f t="shared" si="21"/>
        <v>9</v>
      </c>
      <c r="AM51" s="62">
        <f t="shared" si="21"/>
        <v>10</v>
      </c>
      <c r="AN51" s="62">
        <f t="shared" ref="AN51:AS51" si="22">AN53+AN59</f>
        <v>0</v>
      </c>
      <c r="AO51" s="62">
        <f t="shared" si="22"/>
        <v>0</v>
      </c>
      <c r="AP51" s="62">
        <f t="shared" si="22"/>
        <v>0</v>
      </c>
      <c r="AQ51" s="62">
        <f t="shared" si="22"/>
        <v>0</v>
      </c>
      <c r="AR51" s="62">
        <f t="shared" si="22"/>
        <v>36</v>
      </c>
      <c r="AS51" s="62">
        <f t="shared" si="22"/>
        <v>36</v>
      </c>
      <c r="AT51" s="62">
        <f>AT53+AT59</f>
        <v>36</v>
      </c>
      <c r="AU51" s="120"/>
      <c r="AV51" s="8" t="s">
        <v>33</v>
      </c>
      <c r="AW51" s="8" t="s">
        <v>33</v>
      </c>
      <c r="AX51" s="8" t="s">
        <v>33</v>
      </c>
      <c r="AY51" s="8" t="s">
        <v>33</v>
      </c>
      <c r="AZ51" s="8" t="s">
        <v>33</v>
      </c>
      <c r="BA51" s="8" t="s">
        <v>33</v>
      </c>
      <c r="BB51" s="8" t="s">
        <v>33</v>
      </c>
      <c r="BC51" s="8" t="s">
        <v>33</v>
      </c>
      <c r="BD51" s="8" t="s">
        <v>33</v>
      </c>
      <c r="BE51" s="18">
        <f t="shared" si="4"/>
        <v>222</v>
      </c>
      <c r="BF51" s="19"/>
      <c r="BG51" s="20"/>
      <c r="BH51" s="21"/>
      <c r="BI51" s="22"/>
      <c r="BJ51" s="23"/>
    </row>
    <row r="52" spans="1:62" ht="24.95" customHeight="1" thickBot="1" x14ac:dyDescent="0.35">
      <c r="A52" s="131"/>
      <c r="B52" s="109" t="s">
        <v>81</v>
      </c>
      <c r="C52" s="111" t="s">
        <v>82</v>
      </c>
      <c r="D52" s="65" t="s">
        <v>69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76"/>
      <c r="S52" s="76"/>
      <c r="T52" s="76"/>
      <c r="U52" s="77"/>
      <c r="V52" s="8" t="s">
        <v>33</v>
      </c>
      <c r="W52" s="8" t="s">
        <v>33</v>
      </c>
      <c r="X52" s="38">
        <v>2</v>
      </c>
      <c r="Y52" s="38">
        <v>4</v>
      </c>
      <c r="Z52" s="38">
        <v>2</v>
      </c>
      <c r="AA52" s="38">
        <v>4</v>
      </c>
      <c r="AB52" s="38">
        <v>4</v>
      </c>
      <c r="AC52" s="38">
        <v>4</v>
      </c>
      <c r="AD52" s="38">
        <v>2</v>
      </c>
      <c r="AE52" s="38">
        <v>4</v>
      </c>
      <c r="AF52" s="38">
        <v>4</v>
      </c>
      <c r="AG52" s="38">
        <v>4</v>
      </c>
      <c r="AH52" s="38">
        <v>2</v>
      </c>
      <c r="AI52" s="38">
        <v>4</v>
      </c>
      <c r="AJ52" s="38">
        <v>4</v>
      </c>
      <c r="AK52" s="38">
        <v>4</v>
      </c>
      <c r="AL52" s="38">
        <v>2</v>
      </c>
      <c r="AM52" s="39">
        <v>2</v>
      </c>
      <c r="AN52" s="42"/>
      <c r="AO52" s="42"/>
      <c r="AP52" s="9"/>
      <c r="AQ52" s="9"/>
      <c r="AR52" s="9"/>
      <c r="AS52" s="9"/>
      <c r="AT52" s="9"/>
      <c r="AU52" s="10"/>
      <c r="AV52" s="8" t="s">
        <v>33</v>
      </c>
      <c r="AW52" s="8" t="s">
        <v>33</v>
      </c>
      <c r="AX52" s="8" t="s">
        <v>33</v>
      </c>
      <c r="AY52" s="8" t="s">
        <v>33</v>
      </c>
      <c r="AZ52" s="8" t="s">
        <v>33</v>
      </c>
      <c r="BA52" s="8" t="s">
        <v>33</v>
      </c>
      <c r="BB52" s="8" t="s">
        <v>33</v>
      </c>
      <c r="BC52" s="8" t="s">
        <v>33</v>
      </c>
      <c r="BD52" s="8" t="s">
        <v>33</v>
      </c>
      <c r="BE52" s="18">
        <f t="shared" si="4"/>
        <v>52</v>
      </c>
      <c r="BF52" s="19"/>
      <c r="BG52" s="20"/>
      <c r="BH52" s="21"/>
      <c r="BI52" s="22"/>
      <c r="BJ52" s="23"/>
    </row>
    <row r="53" spans="1:62" ht="24.95" customHeight="1" thickBot="1" x14ac:dyDescent="0.35">
      <c r="A53" s="131"/>
      <c r="B53" s="110"/>
      <c r="C53" s="112"/>
      <c r="D53" s="67" t="s">
        <v>70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69"/>
      <c r="S53" s="69"/>
      <c r="T53" s="69"/>
      <c r="U53" s="70"/>
      <c r="V53" s="8" t="s">
        <v>33</v>
      </c>
      <c r="W53" s="8" t="s">
        <v>33</v>
      </c>
      <c r="X53" s="25">
        <v>1</v>
      </c>
      <c r="Y53" s="25">
        <v>2</v>
      </c>
      <c r="Z53" s="25">
        <v>1</v>
      </c>
      <c r="AA53" s="25">
        <v>2</v>
      </c>
      <c r="AB53" s="25">
        <v>2</v>
      </c>
      <c r="AC53" s="25">
        <v>2</v>
      </c>
      <c r="AD53" s="25">
        <v>1</v>
      </c>
      <c r="AE53" s="25">
        <v>2</v>
      </c>
      <c r="AF53" s="25">
        <v>2</v>
      </c>
      <c r="AG53" s="25">
        <v>2</v>
      </c>
      <c r="AH53" s="25">
        <v>1</v>
      </c>
      <c r="AI53" s="25">
        <v>2</v>
      </c>
      <c r="AJ53" s="25">
        <v>2</v>
      </c>
      <c r="AK53" s="25">
        <v>2</v>
      </c>
      <c r="AL53" s="25">
        <v>1</v>
      </c>
      <c r="AM53" s="68">
        <v>1</v>
      </c>
      <c r="AN53" s="42"/>
      <c r="AO53" s="42"/>
      <c r="AP53" s="9"/>
      <c r="AQ53" s="9"/>
      <c r="AR53" s="9"/>
      <c r="AS53" s="9"/>
      <c r="AT53" s="9"/>
      <c r="AU53" s="10"/>
      <c r="AV53" s="8" t="s">
        <v>33</v>
      </c>
      <c r="AW53" s="8" t="s">
        <v>33</v>
      </c>
      <c r="AX53" s="8" t="s">
        <v>33</v>
      </c>
      <c r="AY53" s="8" t="s">
        <v>33</v>
      </c>
      <c r="AZ53" s="8" t="s">
        <v>33</v>
      </c>
      <c r="BA53" s="8" t="s">
        <v>33</v>
      </c>
      <c r="BB53" s="8" t="s">
        <v>33</v>
      </c>
      <c r="BC53" s="8" t="s">
        <v>33</v>
      </c>
      <c r="BD53" s="8" t="s">
        <v>33</v>
      </c>
      <c r="BE53" s="18">
        <f t="shared" si="4"/>
        <v>26</v>
      </c>
      <c r="BF53" s="19"/>
      <c r="BG53" s="20"/>
      <c r="BH53" s="21"/>
      <c r="BI53" s="22"/>
      <c r="BJ53" s="23"/>
    </row>
    <row r="54" spans="1:62" ht="24.95" customHeight="1" thickBot="1" x14ac:dyDescent="0.35">
      <c r="A54" s="131"/>
      <c r="B54" s="109" t="s">
        <v>83</v>
      </c>
      <c r="C54" s="111" t="s">
        <v>84</v>
      </c>
      <c r="D54" s="65" t="s">
        <v>69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69"/>
      <c r="S54" s="69"/>
      <c r="T54" s="69"/>
      <c r="U54" s="70"/>
      <c r="V54" s="8" t="s">
        <v>33</v>
      </c>
      <c r="W54" s="8" t="s">
        <v>33</v>
      </c>
      <c r="X54" s="38">
        <v>12</v>
      </c>
      <c r="Y54" s="38">
        <v>6</v>
      </c>
      <c r="Z54" s="38">
        <v>8</v>
      </c>
      <c r="AA54" s="38">
        <v>6</v>
      </c>
      <c r="AB54" s="38">
        <v>6</v>
      </c>
      <c r="AC54" s="38">
        <v>4</v>
      </c>
      <c r="AD54" s="38">
        <v>8</v>
      </c>
      <c r="AE54" s="38">
        <v>6</v>
      </c>
      <c r="AF54" s="38">
        <v>4</v>
      </c>
      <c r="AG54" s="38">
        <v>4</v>
      </c>
      <c r="AH54" s="38">
        <v>8</v>
      </c>
      <c r="AI54" s="38">
        <v>8</v>
      </c>
      <c r="AJ54" s="38">
        <v>8</v>
      </c>
      <c r="AK54" s="38">
        <v>8</v>
      </c>
      <c r="AL54" s="38">
        <v>12</v>
      </c>
      <c r="AM54" s="38">
        <v>16</v>
      </c>
      <c r="AN54" s="42"/>
      <c r="AO54" s="42"/>
      <c r="AP54" s="9"/>
      <c r="AQ54" s="9"/>
      <c r="AR54" s="9"/>
      <c r="AS54" s="9"/>
      <c r="AT54" s="9"/>
      <c r="AU54" s="113"/>
      <c r="AV54" s="8" t="s">
        <v>33</v>
      </c>
      <c r="AW54" s="8" t="s">
        <v>33</v>
      </c>
      <c r="AX54" s="8" t="s">
        <v>33</v>
      </c>
      <c r="AY54" s="8" t="s">
        <v>33</v>
      </c>
      <c r="AZ54" s="8" t="s">
        <v>33</v>
      </c>
      <c r="BA54" s="8" t="s">
        <v>33</v>
      </c>
      <c r="BB54" s="8" t="s">
        <v>33</v>
      </c>
      <c r="BC54" s="8" t="s">
        <v>33</v>
      </c>
      <c r="BD54" s="8" t="s">
        <v>33</v>
      </c>
      <c r="BE54" s="18">
        <f t="shared" si="4"/>
        <v>124</v>
      </c>
      <c r="BF54" s="19"/>
      <c r="BG54" s="20"/>
      <c r="BH54" s="21"/>
      <c r="BI54" s="22"/>
      <c r="BJ54" s="23"/>
    </row>
    <row r="55" spans="1:62" ht="24.95" customHeight="1" thickBot="1" x14ac:dyDescent="0.35">
      <c r="A55" s="131"/>
      <c r="B55" s="110"/>
      <c r="C55" s="112"/>
      <c r="D55" s="67" t="s">
        <v>70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69"/>
      <c r="S55" s="69"/>
      <c r="T55" s="69"/>
      <c r="U55" s="70"/>
      <c r="V55" s="8" t="s">
        <v>33</v>
      </c>
      <c r="W55" s="8" t="s">
        <v>33</v>
      </c>
      <c r="X55" s="25">
        <v>6</v>
      </c>
      <c r="Y55" s="25">
        <v>3</v>
      </c>
      <c r="Z55" s="25">
        <v>4</v>
      </c>
      <c r="AA55" s="25">
        <v>3</v>
      </c>
      <c r="AB55" s="25">
        <v>3</v>
      </c>
      <c r="AC55" s="25">
        <v>2</v>
      </c>
      <c r="AD55" s="25">
        <v>4</v>
      </c>
      <c r="AE55" s="25">
        <v>3</v>
      </c>
      <c r="AF55" s="25">
        <v>2</v>
      </c>
      <c r="AG55" s="25">
        <v>2</v>
      </c>
      <c r="AH55" s="25">
        <v>4</v>
      </c>
      <c r="AI55" s="25">
        <v>4</v>
      </c>
      <c r="AJ55" s="25">
        <v>4</v>
      </c>
      <c r="AK55" s="25">
        <v>4</v>
      </c>
      <c r="AL55" s="25">
        <v>6</v>
      </c>
      <c r="AM55" s="25">
        <v>8</v>
      </c>
      <c r="AN55" s="42"/>
      <c r="AO55" s="42"/>
      <c r="AP55" s="9"/>
      <c r="AQ55" s="9"/>
      <c r="AR55" s="9"/>
      <c r="AS55" s="9"/>
      <c r="AT55" s="9"/>
      <c r="AU55" s="114"/>
      <c r="AV55" s="8" t="s">
        <v>33</v>
      </c>
      <c r="AW55" s="8" t="s">
        <v>33</v>
      </c>
      <c r="AX55" s="8" t="s">
        <v>33</v>
      </c>
      <c r="AY55" s="8" t="s">
        <v>33</v>
      </c>
      <c r="AZ55" s="8" t="s">
        <v>33</v>
      </c>
      <c r="BA55" s="8" t="s">
        <v>33</v>
      </c>
      <c r="BB55" s="8" t="s">
        <v>33</v>
      </c>
      <c r="BC55" s="8" t="s">
        <v>33</v>
      </c>
      <c r="BD55" s="8" t="s">
        <v>33</v>
      </c>
      <c r="BE55" s="18">
        <f t="shared" si="4"/>
        <v>62</v>
      </c>
      <c r="BF55" s="19"/>
      <c r="BG55" s="20"/>
      <c r="BH55" s="21"/>
      <c r="BI55" s="22"/>
      <c r="BJ55" s="23"/>
    </row>
    <row r="56" spans="1:62" ht="24.95" customHeight="1" thickBot="1" x14ac:dyDescent="0.35">
      <c r="A56" s="131"/>
      <c r="B56" s="109" t="s">
        <v>85</v>
      </c>
      <c r="C56" s="115" t="s">
        <v>86</v>
      </c>
      <c r="D56" s="65" t="s">
        <v>69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46"/>
      <c r="S56" s="46"/>
      <c r="T56" s="46"/>
      <c r="U56" s="47"/>
      <c r="V56" s="8" t="s">
        <v>33</v>
      </c>
      <c r="W56" s="8" t="s">
        <v>33</v>
      </c>
      <c r="X56" s="34">
        <v>2</v>
      </c>
      <c r="Y56" s="34">
        <v>4</v>
      </c>
      <c r="Z56" s="34">
        <v>4</v>
      </c>
      <c r="AA56" s="34">
        <v>2</v>
      </c>
      <c r="AB56" s="34">
        <v>4</v>
      </c>
      <c r="AC56" s="34">
        <v>4</v>
      </c>
      <c r="AD56" s="34">
        <v>4</v>
      </c>
      <c r="AE56" s="34">
        <v>2</v>
      </c>
      <c r="AF56" s="34">
        <v>4</v>
      </c>
      <c r="AG56" s="34">
        <v>4</v>
      </c>
      <c r="AH56" s="34">
        <v>4</v>
      </c>
      <c r="AI56" s="34">
        <v>2</v>
      </c>
      <c r="AJ56" s="34">
        <v>4</v>
      </c>
      <c r="AK56" s="34">
        <v>2</v>
      </c>
      <c r="AL56" s="34">
        <v>4</v>
      </c>
      <c r="AM56" s="59">
        <v>2</v>
      </c>
      <c r="AN56" s="54"/>
      <c r="AO56" s="54"/>
      <c r="AP56" s="32"/>
      <c r="AQ56" s="32"/>
      <c r="AR56" s="32"/>
      <c r="AS56" s="32"/>
      <c r="AT56" s="32"/>
      <c r="AU56" s="10"/>
      <c r="AV56" s="8" t="s">
        <v>33</v>
      </c>
      <c r="AW56" s="8" t="s">
        <v>33</v>
      </c>
      <c r="AX56" s="8" t="s">
        <v>33</v>
      </c>
      <c r="AY56" s="8" t="s">
        <v>33</v>
      </c>
      <c r="AZ56" s="8" t="s">
        <v>33</v>
      </c>
      <c r="BA56" s="8" t="s">
        <v>33</v>
      </c>
      <c r="BB56" s="8" t="s">
        <v>33</v>
      </c>
      <c r="BC56" s="8" t="s">
        <v>33</v>
      </c>
      <c r="BD56" s="8" t="s">
        <v>33</v>
      </c>
      <c r="BE56" s="18">
        <f t="shared" si="4"/>
        <v>52</v>
      </c>
      <c r="BF56" s="19"/>
      <c r="BG56" s="20"/>
      <c r="BH56" s="21"/>
      <c r="BI56" s="22"/>
      <c r="BJ56" s="23"/>
    </row>
    <row r="57" spans="1:62" ht="24.95" customHeight="1" thickBot="1" x14ac:dyDescent="0.35">
      <c r="A57" s="131"/>
      <c r="B57" s="110"/>
      <c r="C57" s="116"/>
      <c r="D57" s="26" t="s">
        <v>70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42"/>
      <c r="S57" s="42"/>
      <c r="T57" s="42"/>
      <c r="U57" s="10"/>
      <c r="V57" s="8" t="s">
        <v>33</v>
      </c>
      <c r="W57" s="8" t="s">
        <v>33</v>
      </c>
      <c r="X57" s="26">
        <v>1</v>
      </c>
      <c r="Y57" s="26">
        <v>2</v>
      </c>
      <c r="Z57" s="26">
        <v>2</v>
      </c>
      <c r="AA57" s="26">
        <v>1</v>
      </c>
      <c r="AB57" s="26">
        <v>2</v>
      </c>
      <c r="AC57" s="26">
        <v>2</v>
      </c>
      <c r="AD57" s="26">
        <v>2</v>
      </c>
      <c r="AE57" s="26">
        <v>1</v>
      </c>
      <c r="AF57" s="26">
        <v>2</v>
      </c>
      <c r="AG57" s="26">
        <v>2</v>
      </c>
      <c r="AH57" s="26">
        <v>2</v>
      </c>
      <c r="AI57" s="26">
        <v>1</v>
      </c>
      <c r="AJ57" s="26">
        <v>2</v>
      </c>
      <c r="AK57" s="26">
        <v>1</v>
      </c>
      <c r="AL57" s="26">
        <v>2</v>
      </c>
      <c r="AM57" s="27">
        <v>1</v>
      </c>
      <c r="AN57" s="54"/>
      <c r="AO57" s="54"/>
      <c r="AP57" s="32"/>
      <c r="AQ57" s="32"/>
      <c r="AR57" s="32"/>
      <c r="AS57" s="32"/>
      <c r="AT57" s="32"/>
      <c r="AU57" s="33"/>
      <c r="AV57" s="8" t="s">
        <v>33</v>
      </c>
      <c r="AW57" s="8" t="s">
        <v>33</v>
      </c>
      <c r="AX57" s="8" t="s">
        <v>33</v>
      </c>
      <c r="AY57" s="8" t="s">
        <v>33</v>
      </c>
      <c r="AZ57" s="8" t="s">
        <v>33</v>
      </c>
      <c r="BA57" s="8" t="s">
        <v>33</v>
      </c>
      <c r="BB57" s="8" t="s">
        <v>33</v>
      </c>
      <c r="BC57" s="8" t="s">
        <v>33</v>
      </c>
      <c r="BD57" s="8" t="s">
        <v>33</v>
      </c>
      <c r="BE57" s="18">
        <f t="shared" si="4"/>
        <v>26</v>
      </c>
      <c r="BF57" s="19"/>
      <c r="BG57" s="20"/>
      <c r="BH57" s="21"/>
      <c r="BI57" s="22"/>
      <c r="BJ57" s="23"/>
    </row>
    <row r="58" spans="1:62" ht="24.95" customHeight="1" thickBot="1" x14ac:dyDescent="0.35">
      <c r="A58" s="131"/>
      <c r="B58" s="72" t="s">
        <v>87</v>
      </c>
      <c r="C58" s="73"/>
      <c r="D58" s="65"/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46"/>
      <c r="S58" s="46"/>
      <c r="T58" s="46"/>
      <c r="U58" s="47"/>
      <c r="V58" s="8" t="s">
        <v>33</v>
      </c>
      <c r="W58" s="8" t="s">
        <v>33</v>
      </c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51">
        <v>36</v>
      </c>
      <c r="AO58" s="59">
        <v>36</v>
      </c>
      <c r="AP58" s="52"/>
      <c r="AQ58" s="52"/>
      <c r="AR58" s="52"/>
      <c r="AS58" s="52"/>
      <c r="AT58" s="52"/>
      <c r="AU58" s="53"/>
      <c r="AV58" s="8" t="s">
        <v>33</v>
      </c>
      <c r="AW58" s="8" t="s">
        <v>33</v>
      </c>
      <c r="AX58" s="8" t="s">
        <v>33</v>
      </c>
      <c r="AY58" s="8" t="s">
        <v>33</v>
      </c>
      <c r="AZ58" s="8" t="s">
        <v>33</v>
      </c>
      <c r="BA58" s="8" t="s">
        <v>33</v>
      </c>
      <c r="BB58" s="8" t="s">
        <v>33</v>
      </c>
      <c r="BC58" s="8" t="s">
        <v>33</v>
      </c>
      <c r="BD58" s="8" t="s">
        <v>33</v>
      </c>
      <c r="BE58" s="18">
        <f t="shared" si="4"/>
        <v>72</v>
      </c>
      <c r="BF58" s="19"/>
      <c r="BG58" s="20"/>
      <c r="BH58" s="21"/>
      <c r="BI58" s="22"/>
      <c r="BJ58" s="23"/>
    </row>
    <row r="59" spans="1:62" ht="24.95" customHeight="1" thickBot="1" x14ac:dyDescent="0.35">
      <c r="A59" s="131"/>
      <c r="B59" s="74" t="s">
        <v>88</v>
      </c>
      <c r="C59" s="75"/>
      <c r="D59" s="26"/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42"/>
      <c r="S59" s="42"/>
      <c r="T59" s="42"/>
      <c r="U59" s="10"/>
      <c r="V59" s="8" t="s">
        <v>33</v>
      </c>
      <c r="W59" s="8" t="s">
        <v>33</v>
      </c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51"/>
      <c r="AO59" s="51"/>
      <c r="AP59" s="52">
        <v>0</v>
      </c>
      <c r="AQ59" s="52">
        <v>0</v>
      </c>
      <c r="AR59" s="52">
        <v>36</v>
      </c>
      <c r="AS59" s="52">
        <v>36</v>
      </c>
      <c r="AT59" s="59">
        <v>36</v>
      </c>
      <c r="AU59" s="33"/>
      <c r="AV59" s="8" t="s">
        <v>33</v>
      </c>
      <c r="AW59" s="8" t="s">
        <v>33</v>
      </c>
      <c r="AX59" s="8" t="s">
        <v>33</v>
      </c>
      <c r="AY59" s="8" t="s">
        <v>33</v>
      </c>
      <c r="AZ59" s="8" t="s">
        <v>33</v>
      </c>
      <c r="BA59" s="8" t="s">
        <v>33</v>
      </c>
      <c r="BB59" s="8" t="s">
        <v>33</v>
      </c>
      <c r="BC59" s="8" t="s">
        <v>33</v>
      </c>
      <c r="BD59" s="8" t="s">
        <v>33</v>
      </c>
      <c r="BE59" s="18">
        <f t="shared" si="4"/>
        <v>108</v>
      </c>
      <c r="BF59" s="19"/>
      <c r="BG59" s="20"/>
      <c r="BH59" s="21"/>
      <c r="BI59" s="22"/>
      <c r="BJ59" s="23"/>
    </row>
    <row r="60" spans="1:62" ht="24.95" customHeight="1" thickBot="1" x14ac:dyDescent="0.35">
      <c r="A60" s="131"/>
      <c r="B60" s="101" t="s">
        <v>89</v>
      </c>
      <c r="C60" s="102"/>
      <c r="D60" s="103"/>
      <c r="E60" s="78">
        <f>E6+E18+E24+E36</f>
        <v>36</v>
      </c>
      <c r="F60" s="78">
        <f t="shared" ref="F60:AT61" si="23">F6+F18+F24+F36</f>
        <v>36</v>
      </c>
      <c r="G60" s="78">
        <f t="shared" si="23"/>
        <v>36</v>
      </c>
      <c r="H60" s="78">
        <f t="shared" si="23"/>
        <v>36</v>
      </c>
      <c r="I60" s="78">
        <f t="shared" si="23"/>
        <v>36</v>
      </c>
      <c r="J60" s="78">
        <f t="shared" si="23"/>
        <v>36</v>
      </c>
      <c r="K60" s="78">
        <f t="shared" si="23"/>
        <v>36</v>
      </c>
      <c r="L60" s="78">
        <f t="shared" si="23"/>
        <v>36</v>
      </c>
      <c r="M60" s="78">
        <f t="shared" si="23"/>
        <v>36</v>
      </c>
      <c r="N60" s="78">
        <f t="shared" si="23"/>
        <v>36</v>
      </c>
      <c r="O60" s="78">
        <f t="shared" si="23"/>
        <v>36</v>
      </c>
      <c r="P60" s="78">
        <f t="shared" si="23"/>
        <v>36</v>
      </c>
      <c r="Q60" s="78">
        <f>Q6+Q18+Q24+Q36</f>
        <v>36</v>
      </c>
      <c r="R60" s="78">
        <f t="shared" si="23"/>
        <v>36</v>
      </c>
      <c r="S60" s="78">
        <f t="shared" si="23"/>
        <v>36</v>
      </c>
      <c r="T60" s="78">
        <f t="shared" si="23"/>
        <v>36</v>
      </c>
      <c r="U60" s="78">
        <v>36</v>
      </c>
      <c r="V60" s="8" t="s">
        <v>33</v>
      </c>
      <c r="W60" s="8" t="s">
        <v>33</v>
      </c>
      <c r="X60" s="78">
        <f t="shared" si="23"/>
        <v>36</v>
      </c>
      <c r="Y60" s="78">
        <f t="shared" si="23"/>
        <v>36</v>
      </c>
      <c r="Z60" s="78">
        <f t="shared" si="23"/>
        <v>36</v>
      </c>
      <c r="AA60" s="78">
        <f t="shared" si="23"/>
        <v>36</v>
      </c>
      <c r="AB60" s="78">
        <f t="shared" si="23"/>
        <v>36</v>
      </c>
      <c r="AC60" s="78">
        <f t="shared" si="23"/>
        <v>36</v>
      </c>
      <c r="AD60" s="78">
        <f t="shared" si="23"/>
        <v>36</v>
      </c>
      <c r="AE60" s="78">
        <f t="shared" si="23"/>
        <v>36</v>
      </c>
      <c r="AF60" s="78">
        <f t="shared" si="23"/>
        <v>36</v>
      </c>
      <c r="AG60" s="78">
        <f t="shared" si="23"/>
        <v>36</v>
      </c>
      <c r="AH60" s="78">
        <f t="shared" si="23"/>
        <v>36</v>
      </c>
      <c r="AI60" s="78">
        <f t="shared" si="23"/>
        <v>36</v>
      </c>
      <c r="AJ60" s="78">
        <f t="shared" si="23"/>
        <v>36</v>
      </c>
      <c r="AK60" s="78">
        <f t="shared" si="23"/>
        <v>36</v>
      </c>
      <c r="AL60" s="78">
        <f t="shared" si="23"/>
        <v>36</v>
      </c>
      <c r="AM60" s="78">
        <f t="shared" si="23"/>
        <v>36</v>
      </c>
      <c r="AN60" s="78">
        <f t="shared" si="23"/>
        <v>36</v>
      </c>
      <c r="AO60" s="78">
        <f t="shared" si="23"/>
        <v>36</v>
      </c>
      <c r="AP60" s="78">
        <f t="shared" si="23"/>
        <v>36</v>
      </c>
      <c r="AQ60" s="78">
        <f t="shared" si="23"/>
        <v>36</v>
      </c>
      <c r="AR60" s="78">
        <f t="shared" si="23"/>
        <v>36</v>
      </c>
      <c r="AS60" s="78">
        <f t="shared" si="23"/>
        <v>36</v>
      </c>
      <c r="AT60" s="78">
        <f t="shared" si="23"/>
        <v>36</v>
      </c>
      <c r="AU60" s="78">
        <v>36</v>
      </c>
      <c r="AV60" s="8" t="s">
        <v>33</v>
      </c>
      <c r="AW60" s="8" t="s">
        <v>33</v>
      </c>
      <c r="AX60" s="8" t="s">
        <v>33</v>
      </c>
      <c r="AY60" s="8" t="s">
        <v>33</v>
      </c>
      <c r="AZ60" s="8" t="s">
        <v>33</v>
      </c>
      <c r="BA60" s="8" t="s">
        <v>33</v>
      </c>
      <c r="BB60" s="8" t="s">
        <v>33</v>
      </c>
      <c r="BC60" s="8" t="s">
        <v>33</v>
      </c>
      <c r="BD60" s="8" t="s">
        <v>33</v>
      </c>
      <c r="BE60" s="18">
        <f t="shared" si="4"/>
        <v>1440</v>
      </c>
      <c r="BF60" s="19">
        <f>E60+F60+G57+G60+H60+I60+J60+K60+L60+M60+N60+O60+P60+Q60+R60+S60+T60</f>
        <v>576</v>
      </c>
      <c r="BG60" s="20">
        <f>Y60+Z60+AA60+AB60+AC60+AD60+AE60+AF60+AG60+AH60+AI60+AJ60+AK60+AL60+AM60+AN60+AO60+AP60+AQ60+AR60+AS60+AT60+AU60</f>
        <v>828</v>
      </c>
      <c r="BH60" s="21"/>
      <c r="BI60" s="22"/>
      <c r="BJ60" s="23"/>
    </row>
    <row r="61" spans="1:62" ht="24.95" customHeight="1" thickBot="1" x14ac:dyDescent="0.35">
      <c r="A61" s="131"/>
      <c r="B61" s="101" t="s">
        <v>90</v>
      </c>
      <c r="C61" s="102"/>
      <c r="D61" s="103"/>
      <c r="E61" s="78">
        <f>E7+E19+E25+E37</f>
        <v>18</v>
      </c>
      <c r="F61" s="78">
        <f t="shared" si="23"/>
        <v>18</v>
      </c>
      <c r="G61" s="78">
        <f t="shared" si="23"/>
        <v>18</v>
      </c>
      <c r="H61" s="78">
        <f t="shared" si="23"/>
        <v>18</v>
      </c>
      <c r="I61" s="78">
        <f t="shared" si="23"/>
        <v>18</v>
      </c>
      <c r="J61" s="78">
        <f t="shared" si="23"/>
        <v>18</v>
      </c>
      <c r="K61" s="78">
        <f t="shared" si="23"/>
        <v>18</v>
      </c>
      <c r="L61" s="78">
        <f t="shared" si="23"/>
        <v>18</v>
      </c>
      <c r="M61" s="78">
        <f t="shared" si="23"/>
        <v>18</v>
      </c>
      <c r="N61" s="78">
        <f t="shared" si="23"/>
        <v>18</v>
      </c>
      <c r="O61" s="78">
        <f t="shared" si="23"/>
        <v>18</v>
      </c>
      <c r="P61" s="78">
        <f t="shared" si="23"/>
        <v>18</v>
      </c>
      <c r="Q61" s="78">
        <f>Q7+Q19+Q25+Q37</f>
        <v>18</v>
      </c>
      <c r="R61" s="78">
        <f t="shared" si="23"/>
        <v>0</v>
      </c>
      <c r="S61" s="78">
        <f t="shared" si="23"/>
        <v>0</v>
      </c>
      <c r="T61" s="78">
        <f t="shared" si="23"/>
        <v>0</v>
      </c>
      <c r="U61" s="78">
        <f t="shared" si="23"/>
        <v>0</v>
      </c>
      <c r="V61" s="8" t="s">
        <v>33</v>
      </c>
      <c r="W61" s="8" t="s">
        <v>33</v>
      </c>
      <c r="X61" s="78">
        <f t="shared" si="23"/>
        <v>18</v>
      </c>
      <c r="Y61" s="78">
        <f t="shared" si="23"/>
        <v>18</v>
      </c>
      <c r="Z61" s="78">
        <f t="shared" si="23"/>
        <v>18</v>
      </c>
      <c r="AA61" s="78">
        <f t="shared" si="23"/>
        <v>18</v>
      </c>
      <c r="AB61" s="78">
        <f t="shared" si="23"/>
        <v>18</v>
      </c>
      <c r="AC61" s="78">
        <f t="shared" si="23"/>
        <v>18</v>
      </c>
      <c r="AD61" s="78">
        <f t="shared" si="23"/>
        <v>18</v>
      </c>
      <c r="AE61" s="78">
        <f t="shared" si="23"/>
        <v>18</v>
      </c>
      <c r="AF61" s="78">
        <f t="shared" si="23"/>
        <v>18</v>
      </c>
      <c r="AG61" s="78">
        <f t="shared" si="23"/>
        <v>18</v>
      </c>
      <c r="AH61" s="78">
        <f t="shared" si="23"/>
        <v>18</v>
      </c>
      <c r="AI61" s="78">
        <f t="shared" si="23"/>
        <v>18</v>
      </c>
      <c r="AJ61" s="78">
        <f t="shared" si="23"/>
        <v>18</v>
      </c>
      <c r="AK61" s="78">
        <f t="shared" si="23"/>
        <v>18</v>
      </c>
      <c r="AL61" s="78">
        <f t="shared" si="23"/>
        <v>18</v>
      </c>
      <c r="AM61" s="78">
        <f t="shared" si="23"/>
        <v>18</v>
      </c>
      <c r="AN61" s="78">
        <f t="shared" si="23"/>
        <v>0</v>
      </c>
      <c r="AO61" s="78">
        <f t="shared" si="23"/>
        <v>0</v>
      </c>
      <c r="AP61" s="78">
        <f t="shared" si="23"/>
        <v>0</v>
      </c>
      <c r="AQ61" s="78">
        <f t="shared" si="23"/>
        <v>0</v>
      </c>
      <c r="AR61" s="78">
        <v>0</v>
      </c>
      <c r="AS61" s="78">
        <v>0</v>
      </c>
      <c r="AT61" s="78">
        <v>0</v>
      </c>
      <c r="AU61" s="78">
        <v>0</v>
      </c>
      <c r="AV61" s="8" t="s">
        <v>33</v>
      </c>
      <c r="AW61" s="8" t="s">
        <v>33</v>
      </c>
      <c r="AX61" s="8" t="s">
        <v>33</v>
      </c>
      <c r="AY61" s="8" t="s">
        <v>33</v>
      </c>
      <c r="AZ61" s="8" t="s">
        <v>33</v>
      </c>
      <c r="BA61" s="8" t="s">
        <v>33</v>
      </c>
      <c r="BB61" s="8" t="s">
        <v>33</v>
      </c>
      <c r="BC61" s="8" t="s">
        <v>33</v>
      </c>
      <c r="BD61" s="8" t="s">
        <v>33</v>
      </c>
      <c r="BE61" s="18">
        <f t="shared" si="4"/>
        <v>522</v>
      </c>
      <c r="BF61" s="19"/>
      <c r="BG61" s="20"/>
      <c r="BH61" s="21"/>
      <c r="BI61" s="22"/>
      <c r="BJ61" s="23"/>
    </row>
    <row r="62" spans="1:62" ht="24.95" customHeight="1" thickBot="1" x14ac:dyDescent="0.35">
      <c r="A62" s="131"/>
      <c r="B62" s="101" t="s">
        <v>91</v>
      </c>
      <c r="C62" s="102"/>
      <c r="D62" s="103"/>
      <c r="E62" s="78">
        <f t="shared" ref="E62:AU62" si="24">E60+E61</f>
        <v>54</v>
      </c>
      <c r="F62" s="78">
        <f t="shared" si="24"/>
        <v>54</v>
      </c>
      <c r="G62" s="78">
        <f t="shared" si="24"/>
        <v>54</v>
      </c>
      <c r="H62" s="78">
        <f t="shared" si="24"/>
        <v>54</v>
      </c>
      <c r="I62" s="78">
        <f t="shared" si="24"/>
        <v>54</v>
      </c>
      <c r="J62" s="78">
        <f t="shared" si="24"/>
        <v>54</v>
      </c>
      <c r="K62" s="78">
        <f t="shared" si="24"/>
        <v>54</v>
      </c>
      <c r="L62" s="78">
        <f t="shared" si="24"/>
        <v>54</v>
      </c>
      <c r="M62" s="78">
        <f t="shared" si="24"/>
        <v>54</v>
      </c>
      <c r="N62" s="78">
        <f t="shared" si="24"/>
        <v>54</v>
      </c>
      <c r="O62" s="78">
        <f t="shared" si="24"/>
        <v>54</v>
      </c>
      <c r="P62" s="78">
        <f t="shared" si="24"/>
        <v>54</v>
      </c>
      <c r="Q62" s="78">
        <f t="shared" si="24"/>
        <v>54</v>
      </c>
      <c r="R62" s="78">
        <f t="shared" si="24"/>
        <v>36</v>
      </c>
      <c r="S62" s="78">
        <f t="shared" si="24"/>
        <v>36</v>
      </c>
      <c r="T62" s="78">
        <f t="shared" si="24"/>
        <v>36</v>
      </c>
      <c r="U62" s="78">
        <f t="shared" si="24"/>
        <v>36</v>
      </c>
      <c r="V62" s="8" t="s">
        <v>33</v>
      </c>
      <c r="W62" s="8" t="s">
        <v>33</v>
      </c>
      <c r="X62" s="78">
        <f t="shared" si="24"/>
        <v>54</v>
      </c>
      <c r="Y62" s="78">
        <f t="shared" si="24"/>
        <v>54</v>
      </c>
      <c r="Z62" s="78">
        <f t="shared" si="24"/>
        <v>54</v>
      </c>
      <c r="AA62" s="78">
        <f t="shared" si="24"/>
        <v>54</v>
      </c>
      <c r="AB62" s="78">
        <f t="shared" si="24"/>
        <v>54</v>
      </c>
      <c r="AC62" s="78">
        <f t="shared" si="24"/>
        <v>54</v>
      </c>
      <c r="AD62" s="78">
        <f t="shared" si="24"/>
        <v>54</v>
      </c>
      <c r="AE62" s="78">
        <f t="shared" si="24"/>
        <v>54</v>
      </c>
      <c r="AF62" s="78">
        <f t="shared" si="24"/>
        <v>54</v>
      </c>
      <c r="AG62" s="78">
        <f t="shared" si="24"/>
        <v>54</v>
      </c>
      <c r="AH62" s="78">
        <f t="shared" si="24"/>
        <v>54</v>
      </c>
      <c r="AI62" s="78">
        <f t="shared" si="24"/>
        <v>54</v>
      </c>
      <c r="AJ62" s="78">
        <f t="shared" si="24"/>
        <v>54</v>
      </c>
      <c r="AK62" s="78">
        <f t="shared" si="24"/>
        <v>54</v>
      </c>
      <c r="AL62" s="78">
        <f t="shared" si="24"/>
        <v>54</v>
      </c>
      <c r="AM62" s="78">
        <f t="shared" si="24"/>
        <v>54</v>
      </c>
      <c r="AN62" s="78">
        <f t="shared" si="24"/>
        <v>36</v>
      </c>
      <c r="AO62" s="78">
        <f t="shared" si="24"/>
        <v>36</v>
      </c>
      <c r="AP62" s="78">
        <f t="shared" si="24"/>
        <v>36</v>
      </c>
      <c r="AQ62" s="78">
        <f t="shared" si="24"/>
        <v>36</v>
      </c>
      <c r="AR62" s="78">
        <f t="shared" si="24"/>
        <v>36</v>
      </c>
      <c r="AS62" s="78">
        <f t="shared" si="24"/>
        <v>36</v>
      </c>
      <c r="AT62" s="78">
        <f t="shared" si="24"/>
        <v>36</v>
      </c>
      <c r="AU62" s="78">
        <f t="shared" si="24"/>
        <v>36</v>
      </c>
      <c r="AV62" s="8" t="s">
        <v>33</v>
      </c>
      <c r="AW62" s="8" t="s">
        <v>33</v>
      </c>
      <c r="AX62" s="8" t="s">
        <v>33</v>
      </c>
      <c r="AY62" s="8" t="s">
        <v>33</v>
      </c>
      <c r="AZ62" s="8" t="s">
        <v>33</v>
      </c>
      <c r="BA62" s="8" t="s">
        <v>33</v>
      </c>
      <c r="BB62" s="8" t="s">
        <v>33</v>
      </c>
      <c r="BC62" s="8" t="s">
        <v>33</v>
      </c>
      <c r="BD62" s="8" t="s">
        <v>33</v>
      </c>
      <c r="BE62" s="18">
        <f t="shared" si="4"/>
        <v>1962</v>
      </c>
      <c r="BF62" s="19"/>
      <c r="BG62" s="20"/>
      <c r="BH62" s="21"/>
      <c r="BI62" s="22"/>
      <c r="BJ62" s="23"/>
    </row>
    <row r="63" spans="1:62" ht="19.5" customHeight="1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F63" s="80"/>
      <c r="BG63" s="80"/>
      <c r="BH63" s="81"/>
      <c r="BI63" s="82"/>
      <c r="BJ63" s="23"/>
    </row>
    <row r="64" spans="1:62" ht="16.5" thickBot="1" x14ac:dyDescent="0.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G64" s="83"/>
      <c r="BH64" s="23"/>
      <c r="BJ64" s="23"/>
    </row>
    <row r="65" spans="2:62" ht="16.5" thickBot="1" x14ac:dyDescent="0.3">
      <c r="B65" s="79"/>
      <c r="C65" s="79"/>
      <c r="D65" s="84"/>
      <c r="E65" s="85"/>
      <c r="F65" s="86"/>
      <c r="G65" s="86"/>
      <c r="H65" s="86"/>
      <c r="I65" s="86"/>
      <c r="J65" s="87" t="s">
        <v>33</v>
      </c>
      <c r="K65" s="104" t="s">
        <v>92</v>
      </c>
      <c r="L65" s="105"/>
      <c r="M65" s="105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8"/>
      <c r="Z65" s="89" t="s">
        <v>93</v>
      </c>
      <c r="AA65" s="86"/>
      <c r="AB65" s="86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G65" s="90"/>
      <c r="BH65" s="91"/>
      <c r="BJ65" s="23"/>
    </row>
    <row r="66" spans="2:62" ht="16.5" thickBot="1" x14ac:dyDescent="0.3">
      <c r="B66" s="79"/>
      <c r="C66" s="79"/>
      <c r="D66" s="79"/>
      <c r="E66" s="79"/>
      <c r="F66" s="79"/>
      <c r="G66" s="79"/>
      <c r="H66" s="79"/>
      <c r="I66" s="79"/>
      <c r="J66" s="79"/>
      <c r="K66" s="86"/>
      <c r="L66" s="86"/>
      <c r="M66" s="86"/>
      <c r="N66" s="86"/>
      <c r="O66" s="86"/>
      <c r="P66" s="86"/>
      <c r="Q66" s="86"/>
      <c r="R66" s="86"/>
      <c r="S66" s="86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86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H66" s="23"/>
      <c r="BJ66" s="23"/>
    </row>
    <row r="67" spans="2:62" ht="13.5" customHeight="1" thickBot="1" x14ac:dyDescent="0.3">
      <c r="B67" s="79"/>
      <c r="C67" s="79"/>
      <c r="D67" s="79"/>
      <c r="E67" s="79"/>
      <c r="F67" s="79"/>
      <c r="G67" s="79"/>
      <c r="H67" s="79"/>
      <c r="I67" s="79"/>
      <c r="J67" s="92"/>
      <c r="K67" s="93" t="s">
        <v>94</v>
      </c>
      <c r="L67" s="94"/>
      <c r="M67" s="94"/>
      <c r="N67" s="94"/>
      <c r="O67" s="94"/>
      <c r="P67" s="86"/>
      <c r="Q67" s="86"/>
      <c r="R67" s="86"/>
      <c r="S67" s="86"/>
      <c r="T67" s="79"/>
      <c r="U67" s="79"/>
      <c r="V67" s="79"/>
      <c r="W67" s="79"/>
      <c r="X67" s="79"/>
      <c r="Y67" s="95"/>
      <c r="Z67" s="89" t="s">
        <v>95</v>
      </c>
      <c r="AA67" s="86"/>
      <c r="AB67" s="86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H67" s="23"/>
      <c r="BJ67" s="23"/>
    </row>
    <row r="68" spans="2:62" ht="16.5" thickBot="1" x14ac:dyDescent="0.3">
      <c r="B68" s="79"/>
      <c r="C68" s="79"/>
      <c r="D68" s="79"/>
      <c r="E68" s="79"/>
      <c r="F68" s="79"/>
      <c r="G68" s="79"/>
      <c r="H68" s="79"/>
      <c r="I68" s="79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86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H68" s="23"/>
      <c r="BJ68" s="23"/>
    </row>
    <row r="69" spans="2:62" ht="13.5" customHeight="1" thickBot="1" x14ac:dyDescent="0.3">
      <c r="B69" s="79"/>
      <c r="C69" s="79"/>
      <c r="D69" s="79"/>
      <c r="E69" s="86"/>
      <c r="F69" s="86"/>
      <c r="G69" s="86"/>
      <c r="H69" s="86"/>
      <c r="I69" s="86"/>
      <c r="J69" s="96"/>
      <c r="K69" s="106" t="s">
        <v>96</v>
      </c>
      <c r="L69" s="107"/>
      <c r="M69" s="107"/>
      <c r="N69" s="107"/>
      <c r="O69" s="107"/>
      <c r="P69" s="107"/>
      <c r="Q69" s="107"/>
      <c r="R69" s="107"/>
      <c r="S69" s="86"/>
      <c r="T69" s="79"/>
      <c r="U69" s="79"/>
      <c r="V69" s="79"/>
      <c r="W69" s="79"/>
      <c r="X69" s="79"/>
      <c r="Y69" s="97"/>
      <c r="Z69" s="89" t="s">
        <v>97</v>
      </c>
      <c r="AA69" s="86"/>
      <c r="AB69" s="86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H69" s="23"/>
      <c r="BJ69" s="23"/>
    </row>
    <row r="70" spans="2:62" ht="15.75" x14ac:dyDescent="0.25">
      <c r="B70" s="79"/>
      <c r="C70" s="79"/>
      <c r="D70" s="79"/>
      <c r="E70" s="79"/>
      <c r="F70" s="79"/>
      <c r="G70" s="79"/>
      <c r="H70" s="79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86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H70" s="23"/>
      <c r="BJ70" s="23"/>
    </row>
    <row r="71" spans="2:62" ht="15.75" x14ac:dyDescent="0.25">
      <c r="C71" s="108" t="s">
        <v>98</v>
      </c>
      <c r="D71" s="108"/>
      <c r="E71" s="108"/>
      <c r="F71" s="108"/>
      <c r="G71" s="108"/>
      <c r="H71" s="108"/>
      <c r="I71" s="10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9"/>
      <c r="U71" s="99"/>
      <c r="V71" s="99"/>
      <c r="W71" s="99"/>
      <c r="X71" s="99"/>
      <c r="Y71" s="100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BH71" s="23"/>
      <c r="BJ71" s="23"/>
    </row>
    <row r="72" spans="2:62" ht="15" customHeight="1" x14ac:dyDescent="0.2">
      <c r="C72" s="108"/>
      <c r="D72" s="108"/>
      <c r="E72" s="108"/>
      <c r="F72" s="108"/>
      <c r="G72" s="108"/>
      <c r="H72" s="108"/>
      <c r="I72" s="108"/>
      <c r="BD72" s="5">
        <v>11</v>
      </c>
      <c r="BH72" s="23"/>
      <c r="BJ72" s="23"/>
    </row>
    <row r="73" spans="2:62" x14ac:dyDescent="0.2">
      <c r="C73" s="108" t="s">
        <v>99</v>
      </c>
      <c r="D73" s="108"/>
      <c r="E73" s="108"/>
      <c r="F73" s="108"/>
      <c r="G73" s="108"/>
      <c r="BH73" s="23"/>
      <c r="BJ73" s="23"/>
    </row>
    <row r="74" spans="2:62" x14ac:dyDescent="0.2">
      <c r="C74" s="108"/>
      <c r="D74" s="108"/>
      <c r="E74" s="108"/>
      <c r="F74" s="108"/>
      <c r="G74" s="108"/>
      <c r="BH74" s="23"/>
      <c r="BJ74" s="23"/>
    </row>
    <row r="75" spans="2:62" ht="12.75" customHeight="1" x14ac:dyDescent="0.2">
      <c r="BH75" s="23"/>
      <c r="BJ75" s="23"/>
    </row>
    <row r="76" spans="2:62" x14ac:dyDescent="0.2">
      <c r="BH76" s="23"/>
      <c r="BJ76" s="23"/>
    </row>
    <row r="77" spans="2:62" ht="19.5" customHeight="1" x14ac:dyDescent="0.2">
      <c r="BH77" s="23"/>
      <c r="BJ77" s="23"/>
    </row>
    <row r="78" spans="2:62" ht="13.5" customHeight="1" x14ac:dyDescent="0.2">
      <c r="BH78" s="23"/>
      <c r="BJ78" s="23"/>
    </row>
    <row r="79" spans="2:62" x14ac:dyDescent="0.2">
      <c r="BH79" s="23"/>
      <c r="BJ79" s="23"/>
    </row>
    <row r="80" spans="2:62" x14ac:dyDescent="0.2">
      <c r="BH80" s="23"/>
      <c r="BJ80" s="23"/>
    </row>
    <row r="81" spans="60:62" x14ac:dyDescent="0.2">
      <c r="BH81" s="23"/>
      <c r="BJ81" s="23"/>
    </row>
    <row r="82" spans="60:62" x14ac:dyDescent="0.2">
      <c r="BH82" s="23"/>
      <c r="BJ82" s="23"/>
    </row>
    <row r="83" spans="60:62" x14ac:dyDescent="0.2">
      <c r="BH83" s="23"/>
      <c r="BJ83" s="23"/>
    </row>
    <row r="84" spans="60:62" x14ac:dyDescent="0.2">
      <c r="BH84" s="23"/>
      <c r="BJ84" s="23"/>
    </row>
    <row r="85" spans="60:62" x14ac:dyDescent="0.2">
      <c r="BH85" s="23"/>
      <c r="BJ85" s="23"/>
    </row>
    <row r="86" spans="60:62" x14ac:dyDescent="0.2">
      <c r="BH86" s="23"/>
      <c r="BJ86" s="91"/>
    </row>
    <row r="87" spans="60:62" x14ac:dyDescent="0.2">
      <c r="BH87" s="23"/>
    </row>
    <row r="88" spans="60:62" x14ac:dyDescent="0.2">
      <c r="BH88" s="23"/>
    </row>
    <row r="89" spans="60:62" x14ac:dyDescent="0.2">
      <c r="BH89" s="23"/>
    </row>
    <row r="90" spans="60:62" x14ac:dyDescent="0.2">
      <c r="BH90" s="23"/>
    </row>
    <row r="91" spans="60:62" x14ac:dyDescent="0.2">
      <c r="BH91" s="23"/>
    </row>
    <row r="92" spans="60:62" x14ac:dyDescent="0.2">
      <c r="BH92" s="23"/>
    </row>
    <row r="93" spans="60:62" x14ac:dyDescent="0.2">
      <c r="BH93" s="23"/>
    </row>
    <row r="94" spans="60:62" x14ac:dyDescent="0.2">
      <c r="BH94" s="23"/>
    </row>
    <row r="95" spans="60:62" x14ac:dyDescent="0.2">
      <c r="BH95" s="23"/>
    </row>
    <row r="96" spans="60:62" x14ac:dyDescent="0.2">
      <c r="BH96" s="23"/>
    </row>
    <row r="97" spans="60:60" x14ac:dyDescent="0.2">
      <c r="BH97" s="23"/>
    </row>
    <row r="98" spans="60:60" x14ac:dyDescent="0.2">
      <c r="BH98" s="23"/>
    </row>
    <row r="99" spans="60:60" x14ac:dyDescent="0.2">
      <c r="BH99" s="23"/>
    </row>
    <row r="100" spans="60:60" x14ac:dyDescent="0.2">
      <c r="BH100" s="23"/>
    </row>
    <row r="101" spans="60:60" x14ac:dyDescent="0.2">
      <c r="BH101" s="23"/>
    </row>
    <row r="102" spans="60:60" x14ac:dyDescent="0.2">
      <c r="BH102" s="23"/>
    </row>
    <row r="103" spans="60:60" x14ac:dyDescent="0.2">
      <c r="BH103" s="23"/>
    </row>
    <row r="104" spans="60:60" x14ac:dyDescent="0.2">
      <c r="BH104" s="23"/>
    </row>
    <row r="105" spans="60:60" x14ac:dyDescent="0.2">
      <c r="BH105" s="23"/>
    </row>
    <row r="106" spans="60:60" x14ac:dyDescent="0.2">
      <c r="BH106" s="23"/>
    </row>
    <row r="107" spans="60:60" x14ac:dyDescent="0.2">
      <c r="BH107" s="23"/>
    </row>
    <row r="108" spans="60:60" x14ac:dyDescent="0.2">
      <c r="BH108" s="23"/>
    </row>
    <row r="109" spans="60:60" x14ac:dyDescent="0.2">
      <c r="BH109" s="91"/>
    </row>
  </sheetData>
  <mergeCells count="82">
    <mergeCell ref="A1:A5"/>
    <mergeCell ref="B1:B5"/>
    <mergeCell ref="C1:C5"/>
    <mergeCell ref="D1:D5"/>
    <mergeCell ref="E1:H1"/>
    <mergeCell ref="AN1:AP1"/>
    <mergeCell ref="AR1:AU1"/>
    <mergeCell ref="AW1:AY1"/>
    <mergeCell ref="BA1:BD1"/>
    <mergeCell ref="BE1:BE5"/>
    <mergeCell ref="E2:BD2"/>
    <mergeCell ref="E4:BD4"/>
    <mergeCell ref="N1:P1"/>
    <mergeCell ref="R1:U1"/>
    <mergeCell ref="W1:Y1"/>
    <mergeCell ref="AA1:AC1"/>
    <mergeCell ref="AE1:AH1"/>
    <mergeCell ref="AJ1:AL1"/>
    <mergeCell ref="J1:L1"/>
    <mergeCell ref="A6:A62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26:B27"/>
    <mergeCell ref="C26:C27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AU22:AU23"/>
    <mergeCell ref="B24:B25"/>
    <mergeCell ref="C24:C25"/>
    <mergeCell ref="B28:B29"/>
    <mergeCell ref="C28:C29"/>
    <mergeCell ref="B30:B31"/>
    <mergeCell ref="C30:C31"/>
    <mergeCell ref="B32:B33"/>
    <mergeCell ref="C32:C33"/>
    <mergeCell ref="U42:U43"/>
    <mergeCell ref="B44:B45"/>
    <mergeCell ref="C44:C45"/>
    <mergeCell ref="U44:U45"/>
    <mergeCell ref="B34:B35"/>
    <mergeCell ref="C34:C35"/>
    <mergeCell ref="B36:B37"/>
    <mergeCell ref="C36:C37"/>
    <mergeCell ref="B38:B39"/>
    <mergeCell ref="C38:C39"/>
    <mergeCell ref="B52:B53"/>
    <mergeCell ref="C52:C53"/>
    <mergeCell ref="B40:B41"/>
    <mergeCell ref="C40:C41"/>
    <mergeCell ref="B42:B43"/>
    <mergeCell ref="C42:C43"/>
    <mergeCell ref="B46:B47"/>
    <mergeCell ref="C46:C47"/>
    <mergeCell ref="B50:B51"/>
    <mergeCell ref="C50:C51"/>
    <mergeCell ref="AU50:AU51"/>
    <mergeCell ref="C73:G74"/>
    <mergeCell ref="B54:B55"/>
    <mergeCell ref="C54:C55"/>
    <mergeCell ref="AU54:AU55"/>
    <mergeCell ref="B56:B57"/>
    <mergeCell ref="C56:C57"/>
    <mergeCell ref="B60:D60"/>
    <mergeCell ref="B61:D61"/>
    <mergeCell ref="B62:D62"/>
    <mergeCell ref="K65:M65"/>
    <mergeCell ref="K69:R69"/>
    <mergeCell ref="C71:I72"/>
  </mergeCells>
  <hyperlinks>
    <hyperlink ref="BE1" location="_ftn1" display="_ftn1"/>
  </hyperlinks>
  <pageMargins left="0" right="0" top="0.19685039370078741" bottom="0" header="0" footer="0"/>
  <pageSetup paperSize="9" scale="2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курс 2019-2020 уч. год</vt:lpstr>
      <vt:lpstr>Лист1</vt:lpstr>
      <vt:lpstr>'2 курс 2019-2020 уч. год'!OLE_LINK1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2019-09-02T07:58:30Z</dcterms:modified>
</cp:coreProperties>
</file>