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курс 2019-2020 уч. год" sheetId="2" r:id="rId1"/>
    <sheet name="Лист1" sheetId="1" r:id="rId2"/>
  </sheets>
  <definedNames>
    <definedName name="OLE_LINK1" localSheetId="0">'2 курс 2019-2020 уч. год'!$A$1</definedName>
  </definedNames>
  <calcPr calcId="152511"/>
</workbook>
</file>

<file path=xl/calcChain.xml><?xml version="1.0" encoding="utf-8"?>
<calcChain xmlns="http://schemas.openxmlformats.org/spreadsheetml/2006/main">
  <c r="BF27" i="2" l="1"/>
  <c r="BE27" i="2"/>
  <c r="BD27" i="2"/>
  <c r="BF26" i="2"/>
  <c r="BE26" i="2"/>
  <c r="BD26" i="2"/>
  <c r="BF25" i="2"/>
  <c r="BE25" i="2"/>
  <c r="BD25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BF24" i="2" s="1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E24" i="2" s="1"/>
  <c r="BE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BF23" i="2" s="1"/>
  <c r="BF22" i="2"/>
  <c r="BE22" i="2"/>
  <c r="BD22" i="2"/>
  <c r="BF21" i="2"/>
  <c r="BE21" i="2"/>
  <c r="BD21" i="2"/>
  <c r="BF20" i="2"/>
  <c r="BE20" i="2"/>
  <c r="BD20" i="2"/>
  <c r="BF19" i="2"/>
  <c r="BE19" i="2"/>
  <c r="BD19" i="2"/>
  <c r="BF18" i="2"/>
  <c r="BE18" i="2"/>
  <c r="BD18" i="2"/>
  <c r="BF17" i="2"/>
  <c r="BE17" i="2"/>
  <c r="BD17" i="2"/>
  <c r="BF16" i="2"/>
  <c r="BE16" i="2"/>
  <c r="BD16" i="2"/>
  <c r="BF15" i="2"/>
  <c r="BE15" i="2"/>
  <c r="BD15" i="2"/>
  <c r="BF14" i="2"/>
  <c r="BE14" i="2"/>
  <c r="BD14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BF13" i="2" s="1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D13" i="2" s="1"/>
  <c r="BF12" i="2"/>
  <c r="BE12" i="2"/>
  <c r="BD12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BF11" i="2" s="1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E11" i="2" s="1"/>
  <c r="BF10" i="2"/>
  <c r="BE10" i="2"/>
  <c r="BD10" i="2"/>
  <c r="BF9" i="2"/>
  <c r="BE9" i="2"/>
  <c r="BD9" i="2"/>
  <c r="BF8" i="2"/>
  <c r="BE8" i="2"/>
  <c r="BD8" i="2"/>
  <c r="BF7" i="2"/>
  <c r="BE7" i="2"/>
  <c r="BD7" i="2"/>
  <c r="AS6" i="2"/>
  <c r="AS28" i="2" s="1"/>
  <c r="AR6" i="2"/>
  <c r="AR28" i="2" s="1"/>
  <c r="AQ6" i="2"/>
  <c r="AQ28" i="2" s="1"/>
  <c r="AP6" i="2"/>
  <c r="AP28" i="2" s="1"/>
  <c r="AO6" i="2"/>
  <c r="AO28" i="2" s="1"/>
  <c r="AN6" i="2"/>
  <c r="AN28" i="2" s="1"/>
  <c r="AM6" i="2"/>
  <c r="AM28" i="2" s="1"/>
  <c r="AL6" i="2"/>
  <c r="AL28" i="2" s="1"/>
  <c r="AK6" i="2"/>
  <c r="AK28" i="2" s="1"/>
  <c r="AJ6" i="2"/>
  <c r="AJ28" i="2" s="1"/>
  <c r="AI6" i="2"/>
  <c r="AI28" i="2" s="1"/>
  <c r="AH6" i="2"/>
  <c r="AH28" i="2" s="1"/>
  <c r="AG6" i="2"/>
  <c r="AG28" i="2" s="1"/>
  <c r="AF6" i="2"/>
  <c r="AF28" i="2" s="1"/>
  <c r="AE6" i="2"/>
  <c r="AE28" i="2" s="1"/>
  <c r="AD6" i="2"/>
  <c r="AD28" i="2" s="1"/>
  <c r="AC6" i="2"/>
  <c r="AC28" i="2" s="1"/>
  <c r="AB6" i="2"/>
  <c r="AB28" i="2" s="1"/>
  <c r="AA6" i="2"/>
  <c r="AA28" i="2" s="1"/>
  <c r="Z6" i="2"/>
  <c r="Z28" i="2" s="1"/>
  <c r="Y6" i="2"/>
  <c r="Y28" i="2" s="1"/>
  <c r="X6" i="2"/>
  <c r="X28" i="2" s="1"/>
  <c r="W6" i="2"/>
  <c r="W28" i="2" s="1"/>
  <c r="S6" i="2"/>
  <c r="S28" i="2" s="1"/>
  <c r="R6" i="2"/>
  <c r="R28" i="2" s="1"/>
  <c r="Q6" i="2"/>
  <c r="Q28" i="2" s="1"/>
  <c r="P6" i="2"/>
  <c r="P28" i="2" s="1"/>
  <c r="O6" i="2"/>
  <c r="O28" i="2" s="1"/>
  <c r="N6" i="2"/>
  <c r="N28" i="2" s="1"/>
  <c r="M6" i="2"/>
  <c r="M28" i="2" s="1"/>
  <c r="L6" i="2"/>
  <c r="L28" i="2" s="1"/>
  <c r="K6" i="2"/>
  <c r="K28" i="2" s="1"/>
  <c r="J6" i="2"/>
  <c r="J28" i="2" s="1"/>
  <c r="I6" i="2"/>
  <c r="I28" i="2" s="1"/>
  <c r="H6" i="2"/>
  <c r="H28" i="2" s="1"/>
  <c r="G6" i="2"/>
  <c r="G28" i="2" s="1"/>
  <c r="F6" i="2"/>
  <c r="F28" i="2" s="1"/>
  <c r="E6" i="2"/>
  <c r="E28" i="2" s="1"/>
  <c r="D6" i="2"/>
  <c r="D28" i="2" s="1"/>
  <c r="BD28" i="2" l="1"/>
  <c r="BE28" i="2"/>
  <c r="BF28" i="2"/>
  <c r="BD6" i="2"/>
  <c r="BD11" i="2"/>
  <c r="BE13" i="2"/>
  <c r="BD23" i="2"/>
  <c r="BD24" i="2"/>
</calcChain>
</file>

<file path=xl/sharedStrings.xml><?xml version="1.0" encoding="utf-8"?>
<sst xmlns="http://schemas.openxmlformats.org/spreadsheetml/2006/main" count="322" uniqueCount="75">
  <si>
    <t>Специальность, курс, группа</t>
  </si>
  <si>
    <t>Индекс</t>
  </si>
  <si>
    <t>Наименование циклов, разделов, дисциплин, профессиональных модулей, МДК, практик</t>
  </si>
  <si>
    <t>Сентябрь</t>
  </si>
  <si>
    <t>30 сент. -  6 окт.</t>
  </si>
  <si>
    <t>Октябрь</t>
  </si>
  <si>
    <t>28 окт. - 3 ноя.</t>
  </si>
  <si>
    <t>Ноябрь</t>
  </si>
  <si>
    <t>25 нояб. – 1 дек.</t>
  </si>
  <si>
    <t>Декабрь</t>
  </si>
  <si>
    <t>30 дек. – 5 янв.</t>
  </si>
  <si>
    <t>Январь</t>
  </si>
  <si>
    <t>27 янв. -  2 фев.</t>
  </si>
  <si>
    <t>Февраль</t>
  </si>
  <si>
    <t>24 фев. – 1 мар.</t>
  </si>
  <si>
    <t>Март</t>
  </si>
  <si>
    <t>30 марта - 5 апр.</t>
  </si>
  <si>
    <t>Апрель</t>
  </si>
  <si>
    <t>27 апр. - 3 мая</t>
  </si>
  <si>
    <t>Май</t>
  </si>
  <si>
    <t>25 мая – 31 мая</t>
  </si>
  <si>
    <t>Июнь</t>
  </si>
  <si>
    <t>29 июня -5 июн.</t>
  </si>
  <si>
    <t>Июль</t>
  </si>
  <si>
    <t>27 июл. - 2 авг.</t>
  </si>
  <si>
    <t>Август</t>
  </si>
  <si>
    <t>Всего часов</t>
  </si>
  <si>
    <t>Номера календарных недель</t>
  </si>
  <si>
    <t>Порядковые номера недель учебного года 2019-2020</t>
  </si>
  <si>
    <t>ППССЗ  "Печатное дело", 2 курс</t>
  </si>
  <si>
    <t>ОГСЭ.00</t>
  </si>
  <si>
    <t>ОБЩИЙ ГУМАНИТАРНЫЙ И СОЦИАЛЬНО-ЭКОНОМИЧЕСКИЙ УЧЕБНЫЙ ЦИКЛ</t>
  </si>
  <si>
    <t>К</t>
  </si>
  <si>
    <t>ОГСЭ.01</t>
  </si>
  <si>
    <t>Основы философии</t>
  </si>
  <si>
    <t>ОГСЭ.02</t>
  </si>
  <si>
    <t xml:space="preserve">История </t>
  </si>
  <si>
    <t>ОГСЭ.03</t>
  </si>
  <si>
    <t>Иностранный язык в профессиональной деятельности</t>
  </si>
  <si>
    <t>ОГСЭ.04</t>
  </si>
  <si>
    <t>Физическая культура</t>
  </si>
  <si>
    <t>ЕН.00</t>
  </si>
  <si>
    <t>МАТЕМАТИЧЕСКИЙ И ОБЩИЙ ЕСТЕСТВЕННОНАУЧНЫЙ УЧЕБНЫЙ ЦИКЛ</t>
  </si>
  <si>
    <t>ЕН.01</t>
  </si>
  <si>
    <t>Математика</t>
  </si>
  <si>
    <t>ОП.00</t>
  </si>
  <si>
    <t>ОБЩЕПРОФЕССИОНАЛЬНЫЙ ЦИКЛ</t>
  </si>
  <si>
    <t>ОП.01</t>
  </si>
  <si>
    <t>Безопасность жизнедеятельности</t>
  </si>
  <si>
    <t>ОП.02</t>
  </si>
  <si>
    <t>Основы инженерной графики</t>
  </si>
  <si>
    <t>ОП.03</t>
  </si>
  <si>
    <t>Техническая механика</t>
  </si>
  <si>
    <t>ОП.04</t>
  </si>
  <si>
    <t>Физико-химические основы полиграфического производства</t>
  </si>
  <si>
    <t>ОП.05</t>
  </si>
  <si>
    <t>Основы полиграфического производства</t>
  </si>
  <si>
    <t>ОП.06</t>
  </si>
  <si>
    <t>Электротехника и электроника</t>
  </si>
  <si>
    <t>ОП.07</t>
  </si>
  <si>
    <t>Информационные технологии в профессиональной деятельности</t>
  </si>
  <si>
    <t>П. 00</t>
  </si>
  <si>
    <t>ПРОФЕССИОНАЛЬНЫЙ ЦИКЛ</t>
  </si>
  <si>
    <t>ПМ.01</t>
  </si>
  <si>
    <t>Организация подготовки технологических процессов изготовления различных видов продукции</t>
  </si>
  <si>
    <t>МДК.01.01</t>
  </si>
  <si>
    <t>Основы разработки технологических процессов изготовления полиграфической продукции</t>
  </si>
  <si>
    <t>УП.01.</t>
  </si>
  <si>
    <t>Промежуточная аттестация</t>
  </si>
  <si>
    <t>Всего часов в неделю</t>
  </si>
  <si>
    <t xml:space="preserve"> - каникулы</t>
  </si>
  <si>
    <t xml:space="preserve"> - зачет</t>
  </si>
  <si>
    <t xml:space="preserve"> - промежуточная аттестация</t>
  </si>
  <si>
    <t xml:space="preserve"> - экзамен</t>
  </si>
  <si>
    <t xml:space="preserve">  - дифференцированный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</si>
</sst>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color rgb="FF9C65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7" fillId="0" borderId="3" xfId="6" applyFont="1" applyBorder="1" applyAlignment="1">
      <alignment horizontal="center" vertical="center" textRotation="90"/>
    </xf>
    <xf numFmtId="0" fontId="7" fillId="0" borderId="3" xfId="6" applyFont="1" applyBorder="1" applyAlignment="1">
      <alignment horizontal="center" vertical="center" textRotation="90" wrapText="1"/>
    </xf>
    <xf numFmtId="0" fontId="7" fillId="0" borderId="3" xfId="6" applyFont="1" applyBorder="1" applyAlignment="1">
      <alignment vertical="center" textRotation="90" wrapText="1"/>
    </xf>
    <xf numFmtId="0" fontId="9" fillId="0" borderId="0" xfId="6" applyFont="1"/>
    <xf numFmtId="0" fontId="11" fillId="0" borderId="3" xfId="6" applyFont="1" applyBorder="1" applyAlignment="1">
      <alignment horizontal="center" vertical="center" textRotation="90"/>
    </xf>
    <xf numFmtId="0" fontId="11" fillId="0" borderId="3" xfId="6" applyFont="1" applyBorder="1" applyAlignment="1">
      <alignment horizontal="center" vertical="center" textRotation="90" wrapText="1"/>
    </xf>
    <xf numFmtId="0" fontId="7" fillId="7" borderId="3" xfId="6" applyFont="1" applyFill="1" applyBorder="1" applyAlignment="1">
      <alignment horizontal="center" vertical="center" textRotation="90" wrapText="1"/>
    </xf>
    <xf numFmtId="0" fontId="13" fillId="8" borderId="2" xfId="6" applyFont="1" applyFill="1" applyBorder="1" applyAlignment="1">
      <alignment horizontal="center" vertical="center" wrapText="1"/>
    </xf>
    <xf numFmtId="0" fontId="6" fillId="8" borderId="3" xfId="6" applyFont="1" applyFill="1" applyBorder="1" applyAlignment="1">
      <alignment horizontal="center" vertical="center"/>
    </xf>
    <xf numFmtId="0" fontId="6" fillId="9" borderId="3" xfId="6" applyFont="1" applyFill="1" applyBorder="1" applyAlignment="1">
      <alignment horizontal="center" vertical="center"/>
    </xf>
    <xf numFmtId="0" fontId="14" fillId="10" borderId="3" xfId="1" applyFont="1" applyFill="1" applyBorder="1" applyAlignment="1">
      <alignment horizontal="center" vertical="center"/>
    </xf>
    <xf numFmtId="0" fontId="6" fillId="10" borderId="3" xfId="6" applyFont="1" applyFill="1" applyBorder="1" applyAlignment="1">
      <alignment horizontal="center" vertical="center" textRotation="255" wrapText="1"/>
    </xf>
    <xf numFmtId="0" fontId="7" fillId="9" borderId="3" xfId="6" applyFont="1" applyFill="1" applyBorder="1" applyAlignment="1">
      <alignment horizontal="center" vertical="center" textRotation="90"/>
    </xf>
    <xf numFmtId="0" fontId="6" fillId="10" borderId="3" xfId="6" applyFont="1" applyFill="1" applyBorder="1" applyAlignment="1">
      <alignment horizontal="center" vertical="center" textRotation="255"/>
    </xf>
    <xf numFmtId="0" fontId="15" fillId="8" borderId="3" xfId="4" applyFont="1" applyFill="1" applyBorder="1" applyAlignment="1">
      <alignment horizontal="center" vertical="center"/>
    </xf>
    <xf numFmtId="0" fontId="8" fillId="7" borderId="2" xfId="6" applyFont="1" applyFill="1" applyBorder="1" applyAlignment="1">
      <alignment horizontal="center" vertical="center" wrapText="1"/>
    </xf>
    <xf numFmtId="0" fontId="6" fillId="11" borderId="3" xfId="6" applyFont="1" applyFill="1" applyBorder="1" applyAlignment="1">
      <alignment horizontal="center" vertical="center"/>
    </xf>
    <xf numFmtId="0" fontId="6" fillId="11" borderId="3" xfId="6" applyFont="1" applyFill="1" applyBorder="1" applyAlignment="1">
      <alignment horizontal="center" vertical="center" wrapText="1"/>
    </xf>
    <xf numFmtId="0" fontId="6" fillId="12" borderId="3" xfId="6" applyFont="1" applyFill="1" applyBorder="1" applyAlignment="1">
      <alignment horizontal="center" vertical="center" wrapText="1"/>
    </xf>
    <xf numFmtId="0" fontId="15" fillId="13" borderId="3" xfId="4" applyFont="1" applyFill="1" applyBorder="1" applyAlignment="1">
      <alignment horizontal="center"/>
    </xf>
    <xf numFmtId="0" fontId="6" fillId="14" borderId="3" xfId="6" applyFont="1" applyFill="1" applyBorder="1" applyAlignment="1">
      <alignment horizontal="center" vertical="center"/>
    </xf>
    <xf numFmtId="0" fontId="6" fillId="11" borderId="3" xfId="6" applyFont="1" applyFill="1" applyBorder="1" applyAlignment="1">
      <alignment horizontal="center" vertical="center" textRotation="255" wrapText="1"/>
    </xf>
    <xf numFmtId="0" fontId="6" fillId="15" borderId="3" xfId="6" applyFont="1" applyFill="1" applyBorder="1" applyAlignment="1">
      <alignment horizontal="center" vertical="center" textRotation="255" wrapText="1"/>
    </xf>
    <xf numFmtId="0" fontId="16" fillId="13" borderId="3" xfId="4" applyFont="1" applyFill="1" applyBorder="1" applyAlignment="1">
      <alignment horizontal="center"/>
    </xf>
    <xf numFmtId="0" fontId="6" fillId="14" borderId="3" xfId="6" applyFont="1" applyFill="1" applyBorder="1" applyAlignment="1">
      <alignment horizontal="center" vertical="center" textRotation="255" wrapText="1"/>
    </xf>
    <xf numFmtId="0" fontId="6" fillId="16" borderId="3" xfId="6" applyFont="1" applyFill="1" applyBorder="1" applyAlignment="1">
      <alignment horizontal="center" vertical="center"/>
    </xf>
    <xf numFmtId="0" fontId="14" fillId="6" borderId="3" xfId="5" applyFont="1" applyBorder="1" applyAlignment="1">
      <alignment horizontal="center" vertical="center" wrapText="1"/>
    </xf>
    <xf numFmtId="0" fontId="14" fillId="6" borderId="3" xfId="5" applyFont="1" applyBorder="1" applyAlignment="1">
      <alignment horizontal="center" vertical="center"/>
    </xf>
    <xf numFmtId="0" fontId="7" fillId="9" borderId="3" xfId="6" applyFont="1" applyFill="1" applyBorder="1" applyAlignment="1">
      <alignment horizontal="center"/>
    </xf>
    <xf numFmtId="0" fontId="8" fillId="0" borderId="2" xfId="6" applyFont="1" applyBorder="1" applyAlignment="1">
      <alignment horizontal="center" vertical="center" wrapText="1"/>
    </xf>
    <xf numFmtId="0" fontId="6" fillId="12" borderId="3" xfId="6" applyFont="1" applyFill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7" borderId="3" xfId="6" applyFont="1" applyFill="1" applyBorder="1" applyAlignment="1">
      <alignment horizontal="center" vertical="center"/>
    </xf>
    <xf numFmtId="0" fontId="7" fillId="7" borderId="3" xfId="6" applyFont="1" applyFill="1" applyBorder="1" applyAlignment="1">
      <alignment horizontal="center"/>
    </xf>
    <xf numFmtId="0" fontId="7" fillId="0" borderId="3" xfId="6" applyFont="1" applyBorder="1" applyAlignment="1">
      <alignment horizontal="center"/>
    </xf>
    <xf numFmtId="0" fontId="6" fillId="11" borderId="3" xfId="6" applyFont="1" applyFill="1" applyBorder="1" applyAlignment="1">
      <alignment horizontal="center"/>
    </xf>
    <xf numFmtId="0" fontId="7" fillId="11" borderId="3" xfId="6" applyFont="1" applyFill="1" applyBorder="1" applyAlignment="1">
      <alignment horizontal="center"/>
    </xf>
    <xf numFmtId="0" fontId="6" fillId="16" borderId="3" xfId="6" applyFont="1" applyFill="1" applyBorder="1" applyAlignment="1">
      <alignment horizontal="center" vertical="center" wrapText="1"/>
    </xf>
    <xf numFmtId="0" fontId="14" fillId="8" borderId="3" xfId="4" applyFont="1" applyFill="1" applyBorder="1" applyAlignment="1">
      <alignment horizontal="center" vertical="center" wrapText="1"/>
    </xf>
    <xf numFmtId="0" fontId="14" fillId="8" borderId="3" xfId="4" applyFont="1" applyFill="1" applyBorder="1" applyAlignment="1">
      <alignment horizontal="center" vertical="center"/>
    </xf>
    <xf numFmtId="0" fontId="14" fillId="17" borderId="3" xfId="4" applyFont="1" applyFill="1" applyBorder="1" applyAlignment="1">
      <alignment horizontal="center" vertical="center"/>
    </xf>
    <xf numFmtId="0" fontId="14" fillId="18" borderId="2" xfId="4" applyFont="1" applyFill="1" applyBorder="1" applyAlignment="1">
      <alignment horizontal="center" vertical="center" wrapText="1"/>
    </xf>
    <xf numFmtId="0" fontId="14" fillId="18" borderId="3" xfId="4" applyFont="1" applyFill="1" applyBorder="1" applyAlignment="1">
      <alignment horizontal="center" vertical="center"/>
    </xf>
    <xf numFmtId="0" fontId="14" fillId="19" borderId="3" xfId="4" applyFont="1" applyFill="1" applyBorder="1" applyAlignment="1">
      <alignment horizontal="center" vertical="center"/>
    </xf>
    <xf numFmtId="0" fontId="16" fillId="7" borderId="2" xfId="4" applyFont="1" applyFill="1" applyBorder="1" applyAlignment="1">
      <alignment horizontal="center" vertical="center" wrapText="1"/>
    </xf>
    <xf numFmtId="0" fontId="14" fillId="11" borderId="3" xfId="4" applyFont="1" applyFill="1" applyBorder="1" applyAlignment="1">
      <alignment horizontal="center" vertical="center"/>
    </xf>
    <xf numFmtId="0" fontId="14" fillId="9" borderId="3" xfId="4" applyFont="1" applyFill="1" applyBorder="1" applyAlignment="1">
      <alignment horizontal="center" vertical="center"/>
    </xf>
    <xf numFmtId="0" fontId="16" fillId="5" borderId="3" xfId="4" applyFont="1" applyBorder="1" applyAlignment="1">
      <alignment horizontal="center"/>
    </xf>
    <xf numFmtId="0" fontId="14" fillId="13" borderId="3" xfId="4" applyFont="1" applyFill="1" applyBorder="1" applyAlignment="1">
      <alignment horizontal="center" vertical="center"/>
    </xf>
    <xf numFmtId="0" fontId="14" fillId="5" borderId="3" xfId="4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 textRotation="90" wrapText="1"/>
    </xf>
    <xf numFmtId="0" fontId="8" fillId="0" borderId="0" xfId="6" applyFont="1"/>
    <xf numFmtId="0" fontId="8" fillId="0" borderId="9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17" fillId="14" borderId="3" xfId="3" applyFont="1" applyFill="1" applyBorder="1" applyAlignment="1">
      <alignment horizontal="center"/>
    </xf>
    <xf numFmtId="0" fontId="7" fillId="9" borderId="3" xfId="6" applyFont="1" applyFill="1" applyBorder="1" applyAlignment="1">
      <alignment horizontal="center" vertical="center" textRotation="90" wrapText="1"/>
    </xf>
    <xf numFmtId="0" fontId="16" fillId="7" borderId="0" xfId="1" applyFont="1" applyFill="1" applyBorder="1" applyAlignment="1">
      <alignment horizontal="center"/>
    </xf>
    <xf numFmtId="0" fontId="8" fillId="0" borderId="0" xfId="6" applyFont="1" applyBorder="1" applyAlignment="1">
      <alignment vertical="center"/>
    </xf>
    <xf numFmtId="0" fontId="17" fillId="7" borderId="0" xfId="3" applyFont="1" applyFill="1" applyBorder="1" applyAlignment="1">
      <alignment horizontal="center"/>
    </xf>
    <xf numFmtId="0" fontId="18" fillId="16" borderId="3" xfId="2" applyFont="1" applyFill="1" applyBorder="1" applyAlignment="1">
      <alignment horizontal="center"/>
    </xf>
    <xf numFmtId="0" fontId="17" fillId="12" borderId="3" xfId="3" applyFont="1" applyFill="1" applyBorder="1" applyAlignment="1">
      <alignment horizontal="center"/>
    </xf>
    <xf numFmtId="0" fontId="8" fillId="0" borderId="0" xfId="6" applyFont="1" applyAlignment="1">
      <alignment horizontal="left"/>
    </xf>
    <xf numFmtId="49" fontId="8" fillId="0" borderId="9" xfId="6" applyNumberFormat="1" applyFont="1" applyBorder="1" applyAlignment="1">
      <alignment horizontal="left"/>
    </xf>
    <xf numFmtId="49" fontId="8" fillId="0" borderId="0" xfId="6" applyNumberFormat="1" applyFont="1" applyAlignment="1">
      <alignment horizontal="left"/>
    </xf>
    <xf numFmtId="0" fontId="12" fillId="0" borderId="7" xfId="6" applyFont="1" applyBorder="1" applyAlignment="1">
      <alignment horizontal="center" vertical="center" textRotation="90" wrapText="1"/>
    </xf>
    <xf numFmtId="0" fontId="12" fillId="0" borderId="8" xfId="6" applyFont="1" applyBorder="1" applyAlignment="1">
      <alignment horizontal="center" vertical="center" textRotation="90" wrapText="1"/>
    </xf>
    <xf numFmtId="0" fontId="8" fillId="0" borderId="2" xfId="6" applyFont="1" applyBorder="1" applyAlignment="1">
      <alignment horizontal="center" vertical="center" wrapText="1"/>
    </xf>
    <xf numFmtId="0" fontId="8" fillId="0" borderId="8" xfId="6" applyFont="1" applyBorder="1" applyAlignment="1">
      <alignment horizontal="center" vertical="center" wrapText="1"/>
    </xf>
    <xf numFmtId="0" fontId="8" fillId="7" borderId="2" xfId="6" applyFont="1" applyFill="1" applyBorder="1" applyAlignment="1">
      <alignment horizontal="center" vertical="center" wrapText="1"/>
    </xf>
    <xf numFmtId="0" fontId="8" fillId="7" borderId="8" xfId="6" applyFont="1" applyFill="1" applyBorder="1" applyAlignment="1">
      <alignment horizontal="center" vertical="center" wrapText="1"/>
    </xf>
    <xf numFmtId="0" fontId="16" fillId="5" borderId="3" xfId="4" applyFont="1" applyBorder="1" applyAlignment="1">
      <alignment horizontal="center" vertical="center" wrapText="1"/>
    </xf>
    <xf numFmtId="0" fontId="16" fillId="5" borderId="3" xfId="4" applyFont="1" applyBorder="1" applyAlignment="1">
      <alignment horizontal="center" wrapText="1"/>
    </xf>
    <xf numFmtId="0" fontId="8" fillId="0" borderId="9" xfId="6" applyFont="1" applyBorder="1" applyAlignment="1">
      <alignment horizontal="left" vertical="center"/>
    </xf>
    <xf numFmtId="0" fontId="8" fillId="0" borderId="0" xfId="6" applyFont="1" applyAlignment="1">
      <alignment horizontal="left" vertical="center"/>
    </xf>
    <xf numFmtId="0" fontId="7" fillId="0" borderId="4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9" fillId="0" borderId="3" xfId="7" applyFont="1" applyBorder="1" applyAlignment="1" applyProtection="1">
      <alignment horizontal="center" vertical="center" textRotation="90" wrapText="1"/>
    </xf>
    <xf numFmtId="0" fontId="9" fillId="0" borderId="3" xfId="6" applyFont="1" applyBorder="1" applyAlignment="1">
      <alignment vertical="center" wrapText="1"/>
    </xf>
    <xf numFmtId="0" fontId="8" fillId="0" borderId="3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3" xfId="6" applyFont="1" applyBorder="1" applyAlignment="1">
      <alignment wrapText="1"/>
    </xf>
    <xf numFmtId="0" fontId="9" fillId="0" borderId="8" xfId="6" applyFont="1" applyBorder="1" applyAlignment="1">
      <alignment wrapText="1"/>
    </xf>
    <xf numFmtId="0" fontId="7" fillId="0" borderId="3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 wrapText="1"/>
    </xf>
    <xf numFmtId="0" fontId="9" fillId="0" borderId="3" xfId="6" applyFont="1" applyBorder="1" applyAlignment="1"/>
    <xf numFmtId="0" fontId="6" fillId="0" borderId="2" xfId="6" applyFont="1" applyBorder="1" applyAlignment="1">
      <alignment horizontal="center" vertical="center" textRotation="90" wrapText="1"/>
    </xf>
    <xf numFmtId="0" fontId="6" fillId="0" borderId="7" xfId="6" applyFont="1" applyBorder="1" applyAlignment="1">
      <alignment horizontal="center" vertical="center" textRotation="90" wrapText="1"/>
    </xf>
    <xf numFmtId="0" fontId="6" fillId="0" borderId="8" xfId="6" applyFont="1" applyBorder="1" applyAlignment="1">
      <alignment horizontal="center" vertical="center" textRotation="90" wrapText="1"/>
    </xf>
    <xf numFmtId="0" fontId="6" fillId="0" borderId="3" xfId="6" applyFont="1" applyBorder="1" applyAlignment="1">
      <alignment horizontal="center" vertical="center" textRotation="90" wrapText="1"/>
    </xf>
    <xf numFmtId="0" fontId="6" fillId="0" borderId="2" xfId="6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6" fillId="0" borderId="8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</cellXfs>
  <cellStyles count="8">
    <cellStyle name="20% — акцент1" xfId="4" builtinId="30"/>
    <cellStyle name="20% — акцент6" xfId="5" builtinId="50"/>
    <cellStyle name="Вывод" xfId="3" builtinId="21"/>
    <cellStyle name="Гиперссылка 2" xfId="7"/>
    <cellStyle name="Нейтральный" xfId="2" builtinId="28"/>
    <cellStyle name="Обычный" xfId="0" builtinId="0"/>
    <cellStyle name="Обычный 3" xfId="6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80"/>
  <sheetViews>
    <sheetView tabSelected="1" topLeftCell="A8" zoomScale="69" zoomScaleNormal="69" workbookViewId="0">
      <selection activeCell="BD36" sqref="BD36:BD37"/>
    </sheetView>
  </sheetViews>
  <sheetFormatPr defaultRowHeight="15" x14ac:dyDescent="0.2"/>
  <cols>
    <col min="1" max="1" width="6" style="4" customWidth="1"/>
    <col min="2" max="2" width="14.28515625" style="4" customWidth="1"/>
    <col min="3" max="3" width="46.42578125" style="4" customWidth="1"/>
    <col min="4" max="55" width="3.7109375" style="4" customWidth="1"/>
    <col min="56" max="56" width="8.5703125" style="4" customWidth="1"/>
    <col min="57" max="256" width="9.140625" style="4"/>
    <col min="257" max="257" width="6" style="4" customWidth="1"/>
    <col min="258" max="258" width="14.28515625" style="4" customWidth="1"/>
    <col min="259" max="259" width="46.42578125" style="4" customWidth="1"/>
    <col min="260" max="311" width="3.7109375" style="4" customWidth="1"/>
    <col min="312" max="312" width="8.5703125" style="4" customWidth="1"/>
    <col min="313" max="512" width="9.140625" style="4"/>
    <col min="513" max="513" width="6" style="4" customWidth="1"/>
    <col min="514" max="514" width="14.28515625" style="4" customWidth="1"/>
    <col min="515" max="515" width="46.42578125" style="4" customWidth="1"/>
    <col min="516" max="567" width="3.7109375" style="4" customWidth="1"/>
    <col min="568" max="568" width="8.5703125" style="4" customWidth="1"/>
    <col min="569" max="768" width="9.140625" style="4"/>
    <col min="769" max="769" width="6" style="4" customWidth="1"/>
    <col min="770" max="770" width="14.28515625" style="4" customWidth="1"/>
    <col min="771" max="771" width="46.42578125" style="4" customWidth="1"/>
    <col min="772" max="823" width="3.7109375" style="4" customWidth="1"/>
    <col min="824" max="824" width="8.5703125" style="4" customWidth="1"/>
    <col min="825" max="1024" width="9.140625" style="4"/>
    <col min="1025" max="1025" width="6" style="4" customWidth="1"/>
    <col min="1026" max="1026" width="14.28515625" style="4" customWidth="1"/>
    <col min="1027" max="1027" width="46.42578125" style="4" customWidth="1"/>
    <col min="1028" max="1079" width="3.7109375" style="4" customWidth="1"/>
    <col min="1080" max="1080" width="8.5703125" style="4" customWidth="1"/>
    <col min="1081" max="1280" width="9.140625" style="4"/>
    <col min="1281" max="1281" width="6" style="4" customWidth="1"/>
    <col min="1282" max="1282" width="14.28515625" style="4" customWidth="1"/>
    <col min="1283" max="1283" width="46.42578125" style="4" customWidth="1"/>
    <col min="1284" max="1335" width="3.7109375" style="4" customWidth="1"/>
    <col min="1336" max="1336" width="8.5703125" style="4" customWidth="1"/>
    <col min="1337" max="1536" width="9.140625" style="4"/>
    <col min="1537" max="1537" width="6" style="4" customWidth="1"/>
    <col min="1538" max="1538" width="14.28515625" style="4" customWidth="1"/>
    <col min="1539" max="1539" width="46.42578125" style="4" customWidth="1"/>
    <col min="1540" max="1591" width="3.7109375" style="4" customWidth="1"/>
    <col min="1592" max="1592" width="8.5703125" style="4" customWidth="1"/>
    <col min="1593" max="1792" width="9.140625" style="4"/>
    <col min="1793" max="1793" width="6" style="4" customWidth="1"/>
    <col min="1794" max="1794" width="14.28515625" style="4" customWidth="1"/>
    <col min="1795" max="1795" width="46.42578125" style="4" customWidth="1"/>
    <col min="1796" max="1847" width="3.7109375" style="4" customWidth="1"/>
    <col min="1848" max="1848" width="8.5703125" style="4" customWidth="1"/>
    <col min="1849" max="2048" width="9.140625" style="4"/>
    <col min="2049" max="2049" width="6" style="4" customWidth="1"/>
    <col min="2050" max="2050" width="14.28515625" style="4" customWidth="1"/>
    <col min="2051" max="2051" width="46.42578125" style="4" customWidth="1"/>
    <col min="2052" max="2103" width="3.7109375" style="4" customWidth="1"/>
    <col min="2104" max="2104" width="8.5703125" style="4" customWidth="1"/>
    <col min="2105" max="2304" width="9.140625" style="4"/>
    <col min="2305" max="2305" width="6" style="4" customWidth="1"/>
    <col min="2306" max="2306" width="14.28515625" style="4" customWidth="1"/>
    <col min="2307" max="2307" width="46.42578125" style="4" customWidth="1"/>
    <col min="2308" max="2359" width="3.7109375" style="4" customWidth="1"/>
    <col min="2360" max="2360" width="8.5703125" style="4" customWidth="1"/>
    <col min="2361" max="2560" width="9.140625" style="4"/>
    <col min="2561" max="2561" width="6" style="4" customWidth="1"/>
    <col min="2562" max="2562" width="14.28515625" style="4" customWidth="1"/>
    <col min="2563" max="2563" width="46.42578125" style="4" customWidth="1"/>
    <col min="2564" max="2615" width="3.7109375" style="4" customWidth="1"/>
    <col min="2616" max="2616" width="8.5703125" style="4" customWidth="1"/>
    <col min="2617" max="2816" width="9.140625" style="4"/>
    <col min="2817" max="2817" width="6" style="4" customWidth="1"/>
    <col min="2818" max="2818" width="14.28515625" style="4" customWidth="1"/>
    <col min="2819" max="2819" width="46.42578125" style="4" customWidth="1"/>
    <col min="2820" max="2871" width="3.7109375" style="4" customWidth="1"/>
    <col min="2872" max="2872" width="8.5703125" style="4" customWidth="1"/>
    <col min="2873" max="3072" width="9.140625" style="4"/>
    <col min="3073" max="3073" width="6" style="4" customWidth="1"/>
    <col min="3074" max="3074" width="14.28515625" style="4" customWidth="1"/>
    <col min="3075" max="3075" width="46.42578125" style="4" customWidth="1"/>
    <col min="3076" max="3127" width="3.7109375" style="4" customWidth="1"/>
    <col min="3128" max="3128" width="8.5703125" style="4" customWidth="1"/>
    <col min="3129" max="3328" width="9.140625" style="4"/>
    <col min="3329" max="3329" width="6" style="4" customWidth="1"/>
    <col min="3330" max="3330" width="14.28515625" style="4" customWidth="1"/>
    <col min="3331" max="3331" width="46.42578125" style="4" customWidth="1"/>
    <col min="3332" max="3383" width="3.7109375" style="4" customWidth="1"/>
    <col min="3384" max="3384" width="8.5703125" style="4" customWidth="1"/>
    <col min="3385" max="3584" width="9.140625" style="4"/>
    <col min="3585" max="3585" width="6" style="4" customWidth="1"/>
    <col min="3586" max="3586" width="14.28515625" style="4" customWidth="1"/>
    <col min="3587" max="3587" width="46.42578125" style="4" customWidth="1"/>
    <col min="3588" max="3639" width="3.7109375" style="4" customWidth="1"/>
    <col min="3640" max="3640" width="8.5703125" style="4" customWidth="1"/>
    <col min="3641" max="3840" width="9.140625" style="4"/>
    <col min="3841" max="3841" width="6" style="4" customWidth="1"/>
    <col min="3842" max="3842" width="14.28515625" style="4" customWidth="1"/>
    <col min="3843" max="3843" width="46.42578125" style="4" customWidth="1"/>
    <col min="3844" max="3895" width="3.7109375" style="4" customWidth="1"/>
    <col min="3896" max="3896" width="8.5703125" style="4" customWidth="1"/>
    <col min="3897" max="4096" width="9.140625" style="4"/>
    <col min="4097" max="4097" width="6" style="4" customWidth="1"/>
    <col min="4098" max="4098" width="14.28515625" style="4" customWidth="1"/>
    <col min="4099" max="4099" width="46.42578125" style="4" customWidth="1"/>
    <col min="4100" max="4151" width="3.7109375" style="4" customWidth="1"/>
    <col min="4152" max="4152" width="8.5703125" style="4" customWidth="1"/>
    <col min="4153" max="4352" width="9.140625" style="4"/>
    <col min="4353" max="4353" width="6" style="4" customWidth="1"/>
    <col min="4354" max="4354" width="14.28515625" style="4" customWidth="1"/>
    <col min="4355" max="4355" width="46.42578125" style="4" customWidth="1"/>
    <col min="4356" max="4407" width="3.7109375" style="4" customWidth="1"/>
    <col min="4408" max="4408" width="8.5703125" style="4" customWidth="1"/>
    <col min="4409" max="4608" width="9.140625" style="4"/>
    <col min="4609" max="4609" width="6" style="4" customWidth="1"/>
    <col min="4610" max="4610" width="14.28515625" style="4" customWidth="1"/>
    <col min="4611" max="4611" width="46.42578125" style="4" customWidth="1"/>
    <col min="4612" max="4663" width="3.7109375" style="4" customWidth="1"/>
    <col min="4664" max="4664" width="8.5703125" style="4" customWidth="1"/>
    <col min="4665" max="4864" width="9.140625" style="4"/>
    <col min="4865" max="4865" width="6" style="4" customWidth="1"/>
    <col min="4866" max="4866" width="14.28515625" style="4" customWidth="1"/>
    <col min="4867" max="4867" width="46.42578125" style="4" customWidth="1"/>
    <col min="4868" max="4919" width="3.7109375" style="4" customWidth="1"/>
    <col min="4920" max="4920" width="8.5703125" style="4" customWidth="1"/>
    <col min="4921" max="5120" width="9.140625" style="4"/>
    <col min="5121" max="5121" width="6" style="4" customWidth="1"/>
    <col min="5122" max="5122" width="14.28515625" style="4" customWidth="1"/>
    <col min="5123" max="5123" width="46.42578125" style="4" customWidth="1"/>
    <col min="5124" max="5175" width="3.7109375" style="4" customWidth="1"/>
    <col min="5176" max="5176" width="8.5703125" style="4" customWidth="1"/>
    <col min="5177" max="5376" width="9.140625" style="4"/>
    <col min="5377" max="5377" width="6" style="4" customWidth="1"/>
    <col min="5378" max="5378" width="14.28515625" style="4" customWidth="1"/>
    <col min="5379" max="5379" width="46.42578125" style="4" customWidth="1"/>
    <col min="5380" max="5431" width="3.7109375" style="4" customWidth="1"/>
    <col min="5432" max="5432" width="8.5703125" style="4" customWidth="1"/>
    <col min="5433" max="5632" width="9.140625" style="4"/>
    <col min="5633" max="5633" width="6" style="4" customWidth="1"/>
    <col min="5634" max="5634" width="14.28515625" style="4" customWidth="1"/>
    <col min="5635" max="5635" width="46.42578125" style="4" customWidth="1"/>
    <col min="5636" max="5687" width="3.7109375" style="4" customWidth="1"/>
    <col min="5688" max="5688" width="8.5703125" style="4" customWidth="1"/>
    <col min="5689" max="5888" width="9.140625" style="4"/>
    <col min="5889" max="5889" width="6" style="4" customWidth="1"/>
    <col min="5890" max="5890" width="14.28515625" style="4" customWidth="1"/>
    <col min="5891" max="5891" width="46.42578125" style="4" customWidth="1"/>
    <col min="5892" max="5943" width="3.7109375" style="4" customWidth="1"/>
    <col min="5944" max="5944" width="8.5703125" style="4" customWidth="1"/>
    <col min="5945" max="6144" width="9.140625" style="4"/>
    <col min="6145" max="6145" width="6" style="4" customWidth="1"/>
    <col min="6146" max="6146" width="14.28515625" style="4" customWidth="1"/>
    <col min="6147" max="6147" width="46.42578125" style="4" customWidth="1"/>
    <col min="6148" max="6199" width="3.7109375" style="4" customWidth="1"/>
    <col min="6200" max="6200" width="8.5703125" style="4" customWidth="1"/>
    <col min="6201" max="6400" width="9.140625" style="4"/>
    <col min="6401" max="6401" width="6" style="4" customWidth="1"/>
    <col min="6402" max="6402" width="14.28515625" style="4" customWidth="1"/>
    <col min="6403" max="6403" width="46.42578125" style="4" customWidth="1"/>
    <col min="6404" max="6455" width="3.7109375" style="4" customWidth="1"/>
    <col min="6456" max="6456" width="8.5703125" style="4" customWidth="1"/>
    <col min="6457" max="6656" width="9.140625" style="4"/>
    <col min="6657" max="6657" width="6" style="4" customWidth="1"/>
    <col min="6658" max="6658" width="14.28515625" style="4" customWidth="1"/>
    <col min="6659" max="6659" width="46.42578125" style="4" customWidth="1"/>
    <col min="6660" max="6711" width="3.7109375" style="4" customWidth="1"/>
    <col min="6712" max="6712" width="8.5703125" style="4" customWidth="1"/>
    <col min="6713" max="6912" width="9.140625" style="4"/>
    <col min="6913" max="6913" width="6" style="4" customWidth="1"/>
    <col min="6914" max="6914" width="14.28515625" style="4" customWidth="1"/>
    <col min="6915" max="6915" width="46.42578125" style="4" customWidth="1"/>
    <col min="6916" max="6967" width="3.7109375" style="4" customWidth="1"/>
    <col min="6968" max="6968" width="8.5703125" style="4" customWidth="1"/>
    <col min="6969" max="7168" width="9.140625" style="4"/>
    <col min="7169" max="7169" width="6" style="4" customWidth="1"/>
    <col min="7170" max="7170" width="14.28515625" style="4" customWidth="1"/>
    <col min="7171" max="7171" width="46.42578125" style="4" customWidth="1"/>
    <col min="7172" max="7223" width="3.7109375" style="4" customWidth="1"/>
    <col min="7224" max="7224" width="8.5703125" style="4" customWidth="1"/>
    <col min="7225" max="7424" width="9.140625" style="4"/>
    <col min="7425" max="7425" width="6" style="4" customWidth="1"/>
    <col min="7426" max="7426" width="14.28515625" style="4" customWidth="1"/>
    <col min="7427" max="7427" width="46.42578125" style="4" customWidth="1"/>
    <col min="7428" max="7479" width="3.7109375" style="4" customWidth="1"/>
    <col min="7480" max="7480" width="8.5703125" style="4" customWidth="1"/>
    <col min="7481" max="7680" width="9.140625" style="4"/>
    <col min="7681" max="7681" width="6" style="4" customWidth="1"/>
    <col min="7682" max="7682" width="14.28515625" style="4" customWidth="1"/>
    <col min="7683" max="7683" width="46.42578125" style="4" customWidth="1"/>
    <col min="7684" max="7735" width="3.7109375" style="4" customWidth="1"/>
    <col min="7736" max="7736" width="8.5703125" style="4" customWidth="1"/>
    <col min="7737" max="7936" width="9.140625" style="4"/>
    <col min="7937" max="7937" width="6" style="4" customWidth="1"/>
    <col min="7938" max="7938" width="14.28515625" style="4" customWidth="1"/>
    <col min="7939" max="7939" width="46.42578125" style="4" customWidth="1"/>
    <col min="7940" max="7991" width="3.7109375" style="4" customWidth="1"/>
    <col min="7992" max="7992" width="8.5703125" style="4" customWidth="1"/>
    <col min="7993" max="8192" width="9.140625" style="4"/>
    <col min="8193" max="8193" width="6" style="4" customWidth="1"/>
    <col min="8194" max="8194" width="14.28515625" style="4" customWidth="1"/>
    <col min="8195" max="8195" width="46.42578125" style="4" customWidth="1"/>
    <col min="8196" max="8247" width="3.7109375" style="4" customWidth="1"/>
    <col min="8248" max="8248" width="8.5703125" style="4" customWidth="1"/>
    <col min="8249" max="8448" width="9.140625" style="4"/>
    <col min="8449" max="8449" width="6" style="4" customWidth="1"/>
    <col min="8450" max="8450" width="14.28515625" style="4" customWidth="1"/>
    <col min="8451" max="8451" width="46.42578125" style="4" customWidth="1"/>
    <col min="8452" max="8503" width="3.7109375" style="4" customWidth="1"/>
    <col min="8504" max="8504" width="8.5703125" style="4" customWidth="1"/>
    <col min="8505" max="8704" width="9.140625" style="4"/>
    <col min="8705" max="8705" width="6" style="4" customWidth="1"/>
    <col min="8706" max="8706" width="14.28515625" style="4" customWidth="1"/>
    <col min="8707" max="8707" width="46.42578125" style="4" customWidth="1"/>
    <col min="8708" max="8759" width="3.7109375" style="4" customWidth="1"/>
    <col min="8760" max="8760" width="8.5703125" style="4" customWidth="1"/>
    <col min="8761" max="8960" width="9.140625" style="4"/>
    <col min="8961" max="8961" width="6" style="4" customWidth="1"/>
    <col min="8962" max="8962" width="14.28515625" style="4" customWidth="1"/>
    <col min="8963" max="8963" width="46.42578125" style="4" customWidth="1"/>
    <col min="8964" max="9015" width="3.7109375" style="4" customWidth="1"/>
    <col min="9016" max="9016" width="8.5703125" style="4" customWidth="1"/>
    <col min="9017" max="9216" width="9.140625" style="4"/>
    <col min="9217" max="9217" width="6" style="4" customWidth="1"/>
    <col min="9218" max="9218" width="14.28515625" style="4" customWidth="1"/>
    <col min="9219" max="9219" width="46.42578125" style="4" customWidth="1"/>
    <col min="9220" max="9271" width="3.7109375" style="4" customWidth="1"/>
    <col min="9272" max="9272" width="8.5703125" style="4" customWidth="1"/>
    <col min="9273" max="9472" width="9.140625" style="4"/>
    <col min="9473" max="9473" width="6" style="4" customWidth="1"/>
    <col min="9474" max="9474" width="14.28515625" style="4" customWidth="1"/>
    <col min="9475" max="9475" width="46.42578125" style="4" customWidth="1"/>
    <col min="9476" max="9527" width="3.7109375" style="4" customWidth="1"/>
    <col min="9528" max="9528" width="8.5703125" style="4" customWidth="1"/>
    <col min="9529" max="9728" width="9.140625" style="4"/>
    <col min="9729" max="9729" width="6" style="4" customWidth="1"/>
    <col min="9730" max="9730" width="14.28515625" style="4" customWidth="1"/>
    <col min="9731" max="9731" width="46.42578125" style="4" customWidth="1"/>
    <col min="9732" max="9783" width="3.7109375" style="4" customWidth="1"/>
    <col min="9784" max="9784" width="8.5703125" style="4" customWidth="1"/>
    <col min="9785" max="9984" width="9.140625" style="4"/>
    <col min="9985" max="9985" width="6" style="4" customWidth="1"/>
    <col min="9986" max="9986" width="14.28515625" style="4" customWidth="1"/>
    <col min="9987" max="9987" width="46.42578125" style="4" customWidth="1"/>
    <col min="9988" max="10039" width="3.7109375" style="4" customWidth="1"/>
    <col min="10040" max="10040" width="8.5703125" style="4" customWidth="1"/>
    <col min="10041" max="10240" width="9.140625" style="4"/>
    <col min="10241" max="10241" width="6" style="4" customWidth="1"/>
    <col min="10242" max="10242" width="14.28515625" style="4" customWidth="1"/>
    <col min="10243" max="10243" width="46.42578125" style="4" customWidth="1"/>
    <col min="10244" max="10295" width="3.7109375" style="4" customWidth="1"/>
    <col min="10296" max="10296" width="8.5703125" style="4" customWidth="1"/>
    <col min="10297" max="10496" width="9.140625" style="4"/>
    <col min="10497" max="10497" width="6" style="4" customWidth="1"/>
    <col min="10498" max="10498" width="14.28515625" style="4" customWidth="1"/>
    <col min="10499" max="10499" width="46.42578125" style="4" customWidth="1"/>
    <col min="10500" max="10551" width="3.7109375" style="4" customWidth="1"/>
    <col min="10552" max="10552" width="8.5703125" style="4" customWidth="1"/>
    <col min="10553" max="10752" width="9.140625" style="4"/>
    <col min="10753" max="10753" width="6" style="4" customWidth="1"/>
    <col min="10754" max="10754" width="14.28515625" style="4" customWidth="1"/>
    <col min="10755" max="10755" width="46.42578125" style="4" customWidth="1"/>
    <col min="10756" max="10807" width="3.7109375" style="4" customWidth="1"/>
    <col min="10808" max="10808" width="8.5703125" style="4" customWidth="1"/>
    <col min="10809" max="11008" width="9.140625" style="4"/>
    <col min="11009" max="11009" width="6" style="4" customWidth="1"/>
    <col min="11010" max="11010" width="14.28515625" style="4" customWidth="1"/>
    <col min="11011" max="11011" width="46.42578125" style="4" customWidth="1"/>
    <col min="11012" max="11063" width="3.7109375" style="4" customWidth="1"/>
    <col min="11064" max="11064" width="8.5703125" style="4" customWidth="1"/>
    <col min="11065" max="11264" width="9.140625" style="4"/>
    <col min="11265" max="11265" width="6" style="4" customWidth="1"/>
    <col min="11266" max="11266" width="14.28515625" style="4" customWidth="1"/>
    <col min="11267" max="11267" width="46.42578125" style="4" customWidth="1"/>
    <col min="11268" max="11319" width="3.7109375" style="4" customWidth="1"/>
    <col min="11320" max="11320" width="8.5703125" style="4" customWidth="1"/>
    <col min="11321" max="11520" width="9.140625" style="4"/>
    <col min="11521" max="11521" width="6" style="4" customWidth="1"/>
    <col min="11522" max="11522" width="14.28515625" style="4" customWidth="1"/>
    <col min="11523" max="11523" width="46.42578125" style="4" customWidth="1"/>
    <col min="11524" max="11575" width="3.7109375" style="4" customWidth="1"/>
    <col min="11576" max="11576" width="8.5703125" style="4" customWidth="1"/>
    <col min="11577" max="11776" width="9.140625" style="4"/>
    <col min="11777" max="11777" width="6" style="4" customWidth="1"/>
    <col min="11778" max="11778" width="14.28515625" style="4" customWidth="1"/>
    <col min="11779" max="11779" width="46.42578125" style="4" customWidth="1"/>
    <col min="11780" max="11831" width="3.7109375" style="4" customWidth="1"/>
    <col min="11832" max="11832" width="8.5703125" style="4" customWidth="1"/>
    <col min="11833" max="12032" width="9.140625" style="4"/>
    <col min="12033" max="12033" width="6" style="4" customWidth="1"/>
    <col min="12034" max="12034" width="14.28515625" style="4" customWidth="1"/>
    <col min="12035" max="12035" width="46.42578125" style="4" customWidth="1"/>
    <col min="12036" max="12087" width="3.7109375" style="4" customWidth="1"/>
    <col min="12088" max="12088" width="8.5703125" style="4" customWidth="1"/>
    <col min="12089" max="12288" width="9.140625" style="4"/>
    <col min="12289" max="12289" width="6" style="4" customWidth="1"/>
    <col min="12290" max="12290" width="14.28515625" style="4" customWidth="1"/>
    <col min="12291" max="12291" width="46.42578125" style="4" customWidth="1"/>
    <col min="12292" max="12343" width="3.7109375" style="4" customWidth="1"/>
    <col min="12344" max="12344" width="8.5703125" style="4" customWidth="1"/>
    <col min="12345" max="12544" width="9.140625" style="4"/>
    <col min="12545" max="12545" width="6" style="4" customWidth="1"/>
    <col min="12546" max="12546" width="14.28515625" style="4" customWidth="1"/>
    <col min="12547" max="12547" width="46.42578125" style="4" customWidth="1"/>
    <col min="12548" max="12599" width="3.7109375" style="4" customWidth="1"/>
    <col min="12600" max="12600" width="8.5703125" style="4" customWidth="1"/>
    <col min="12601" max="12800" width="9.140625" style="4"/>
    <col min="12801" max="12801" width="6" style="4" customWidth="1"/>
    <col min="12802" max="12802" width="14.28515625" style="4" customWidth="1"/>
    <col min="12803" max="12803" width="46.42578125" style="4" customWidth="1"/>
    <col min="12804" max="12855" width="3.7109375" style="4" customWidth="1"/>
    <col min="12856" max="12856" width="8.5703125" style="4" customWidth="1"/>
    <col min="12857" max="13056" width="9.140625" style="4"/>
    <col min="13057" max="13057" width="6" style="4" customWidth="1"/>
    <col min="13058" max="13058" width="14.28515625" style="4" customWidth="1"/>
    <col min="13059" max="13059" width="46.42578125" style="4" customWidth="1"/>
    <col min="13060" max="13111" width="3.7109375" style="4" customWidth="1"/>
    <col min="13112" max="13112" width="8.5703125" style="4" customWidth="1"/>
    <col min="13113" max="13312" width="9.140625" style="4"/>
    <col min="13313" max="13313" width="6" style="4" customWidth="1"/>
    <col min="13314" max="13314" width="14.28515625" style="4" customWidth="1"/>
    <col min="13315" max="13315" width="46.42578125" style="4" customWidth="1"/>
    <col min="13316" max="13367" width="3.7109375" style="4" customWidth="1"/>
    <col min="13368" max="13368" width="8.5703125" style="4" customWidth="1"/>
    <col min="13369" max="13568" width="9.140625" style="4"/>
    <col min="13569" max="13569" width="6" style="4" customWidth="1"/>
    <col min="13570" max="13570" width="14.28515625" style="4" customWidth="1"/>
    <col min="13571" max="13571" width="46.42578125" style="4" customWidth="1"/>
    <col min="13572" max="13623" width="3.7109375" style="4" customWidth="1"/>
    <col min="13624" max="13624" width="8.5703125" style="4" customWidth="1"/>
    <col min="13625" max="13824" width="9.140625" style="4"/>
    <col min="13825" max="13825" width="6" style="4" customWidth="1"/>
    <col min="13826" max="13826" width="14.28515625" style="4" customWidth="1"/>
    <col min="13827" max="13827" width="46.42578125" style="4" customWidth="1"/>
    <col min="13828" max="13879" width="3.7109375" style="4" customWidth="1"/>
    <col min="13880" max="13880" width="8.5703125" style="4" customWidth="1"/>
    <col min="13881" max="14080" width="9.140625" style="4"/>
    <col min="14081" max="14081" width="6" style="4" customWidth="1"/>
    <col min="14082" max="14082" width="14.28515625" style="4" customWidth="1"/>
    <col min="14083" max="14083" width="46.42578125" style="4" customWidth="1"/>
    <col min="14084" max="14135" width="3.7109375" style="4" customWidth="1"/>
    <col min="14136" max="14136" width="8.5703125" style="4" customWidth="1"/>
    <col min="14137" max="14336" width="9.140625" style="4"/>
    <col min="14337" max="14337" width="6" style="4" customWidth="1"/>
    <col min="14338" max="14338" width="14.28515625" style="4" customWidth="1"/>
    <col min="14339" max="14339" width="46.42578125" style="4" customWidth="1"/>
    <col min="14340" max="14391" width="3.7109375" style="4" customWidth="1"/>
    <col min="14392" max="14392" width="8.5703125" style="4" customWidth="1"/>
    <col min="14393" max="14592" width="9.140625" style="4"/>
    <col min="14593" max="14593" width="6" style="4" customWidth="1"/>
    <col min="14594" max="14594" width="14.28515625" style="4" customWidth="1"/>
    <col min="14595" max="14595" width="46.42578125" style="4" customWidth="1"/>
    <col min="14596" max="14647" width="3.7109375" style="4" customWidth="1"/>
    <col min="14648" max="14648" width="8.5703125" style="4" customWidth="1"/>
    <col min="14649" max="14848" width="9.140625" style="4"/>
    <col min="14849" max="14849" width="6" style="4" customWidth="1"/>
    <col min="14850" max="14850" width="14.28515625" style="4" customWidth="1"/>
    <col min="14851" max="14851" width="46.42578125" style="4" customWidth="1"/>
    <col min="14852" max="14903" width="3.7109375" style="4" customWidth="1"/>
    <col min="14904" max="14904" width="8.5703125" style="4" customWidth="1"/>
    <col min="14905" max="15104" width="9.140625" style="4"/>
    <col min="15105" max="15105" width="6" style="4" customWidth="1"/>
    <col min="15106" max="15106" width="14.28515625" style="4" customWidth="1"/>
    <col min="15107" max="15107" width="46.42578125" style="4" customWidth="1"/>
    <col min="15108" max="15159" width="3.7109375" style="4" customWidth="1"/>
    <col min="15160" max="15160" width="8.5703125" style="4" customWidth="1"/>
    <col min="15161" max="15360" width="9.140625" style="4"/>
    <col min="15361" max="15361" width="6" style="4" customWidth="1"/>
    <col min="15362" max="15362" width="14.28515625" style="4" customWidth="1"/>
    <col min="15363" max="15363" width="46.42578125" style="4" customWidth="1"/>
    <col min="15364" max="15415" width="3.7109375" style="4" customWidth="1"/>
    <col min="15416" max="15416" width="8.5703125" style="4" customWidth="1"/>
    <col min="15417" max="15616" width="9.140625" style="4"/>
    <col min="15617" max="15617" width="6" style="4" customWidth="1"/>
    <col min="15618" max="15618" width="14.28515625" style="4" customWidth="1"/>
    <col min="15619" max="15619" width="46.42578125" style="4" customWidth="1"/>
    <col min="15620" max="15671" width="3.7109375" style="4" customWidth="1"/>
    <col min="15672" max="15672" width="8.5703125" style="4" customWidth="1"/>
    <col min="15673" max="15872" width="9.140625" style="4"/>
    <col min="15873" max="15873" width="6" style="4" customWidth="1"/>
    <col min="15874" max="15874" width="14.28515625" style="4" customWidth="1"/>
    <col min="15875" max="15875" width="46.42578125" style="4" customWidth="1"/>
    <col min="15876" max="15927" width="3.7109375" style="4" customWidth="1"/>
    <col min="15928" max="15928" width="8.5703125" style="4" customWidth="1"/>
    <col min="15929" max="16128" width="9.140625" style="4"/>
    <col min="16129" max="16129" width="6" style="4" customWidth="1"/>
    <col min="16130" max="16130" width="14.28515625" style="4" customWidth="1"/>
    <col min="16131" max="16131" width="46.42578125" style="4" customWidth="1"/>
    <col min="16132" max="16183" width="3.7109375" style="4" customWidth="1"/>
    <col min="16184" max="16184" width="8.5703125" style="4" customWidth="1"/>
    <col min="16185" max="16384" width="9.140625" style="4"/>
  </cols>
  <sheetData>
    <row r="1" spans="1:58" ht="93" customHeight="1" thickBot="1" x14ac:dyDescent="0.25">
      <c r="A1" s="90" t="s">
        <v>0</v>
      </c>
      <c r="B1" s="93" t="s">
        <v>1</v>
      </c>
      <c r="C1" s="94" t="s">
        <v>2</v>
      </c>
      <c r="D1" s="75" t="s">
        <v>3</v>
      </c>
      <c r="E1" s="76"/>
      <c r="F1" s="76"/>
      <c r="G1" s="77"/>
      <c r="H1" s="1" t="s">
        <v>4</v>
      </c>
      <c r="I1" s="75" t="s">
        <v>5</v>
      </c>
      <c r="J1" s="76"/>
      <c r="K1" s="77"/>
      <c r="L1" s="2" t="s">
        <v>6</v>
      </c>
      <c r="M1" s="97" t="s">
        <v>7</v>
      </c>
      <c r="N1" s="98"/>
      <c r="O1" s="99"/>
      <c r="P1" s="2" t="s">
        <v>8</v>
      </c>
      <c r="Q1" s="75" t="s">
        <v>9</v>
      </c>
      <c r="R1" s="76"/>
      <c r="S1" s="76"/>
      <c r="T1" s="77"/>
      <c r="U1" s="2" t="s">
        <v>10</v>
      </c>
      <c r="V1" s="75" t="s">
        <v>11</v>
      </c>
      <c r="W1" s="76"/>
      <c r="X1" s="77"/>
      <c r="Y1" s="2" t="s">
        <v>12</v>
      </c>
      <c r="Z1" s="88" t="s">
        <v>13</v>
      </c>
      <c r="AA1" s="89"/>
      <c r="AB1" s="89"/>
      <c r="AC1" s="2" t="s">
        <v>14</v>
      </c>
      <c r="AD1" s="75" t="s">
        <v>15</v>
      </c>
      <c r="AE1" s="76"/>
      <c r="AF1" s="76"/>
      <c r="AG1" s="77"/>
      <c r="AH1" s="1" t="s">
        <v>16</v>
      </c>
      <c r="AI1" s="75" t="s">
        <v>17</v>
      </c>
      <c r="AJ1" s="76"/>
      <c r="AK1" s="77"/>
      <c r="AL1" s="3" t="s">
        <v>18</v>
      </c>
      <c r="AM1" s="76" t="s">
        <v>19</v>
      </c>
      <c r="AN1" s="76"/>
      <c r="AO1" s="76"/>
      <c r="AP1" s="1" t="s">
        <v>20</v>
      </c>
      <c r="AQ1" s="75" t="s">
        <v>21</v>
      </c>
      <c r="AR1" s="76"/>
      <c r="AS1" s="76"/>
      <c r="AT1" s="77"/>
      <c r="AU1" s="1" t="s">
        <v>22</v>
      </c>
      <c r="AV1" s="75" t="s">
        <v>23</v>
      </c>
      <c r="AW1" s="76"/>
      <c r="AX1" s="77"/>
      <c r="AY1" s="2" t="s">
        <v>24</v>
      </c>
      <c r="AZ1" s="78" t="s">
        <v>25</v>
      </c>
      <c r="BA1" s="79"/>
      <c r="BB1" s="79"/>
      <c r="BC1" s="80"/>
      <c r="BD1" s="81" t="s">
        <v>26</v>
      </c>
    </row>
    <row r="2" spans="1:58" ht="15" customHeight="1" thickBot="1" x14ac:dyDescent="0.25">
      <c r="A2" s="91"/>
      <c r="B2" s="93"/>
      <c r="C2" s="95"/>
      <c r="D2" s="83" t="s">
        <v>27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5"/>
      <c r="AD2" s="86"/>
      <c r="AE2" s="86"/>
      <c r="AF2" s="86"/>
      <c r="AG2" s="86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2"/>
    </row>
    <row r="3" spans="1:58" ht="18" customHeight="1" thickBot="1" x14ac:dyDescent="0.25">
      <c r="A3" s="91"/>
      <c r="B3" s="93"/>
      <c r="C3" s="95"/>
      <c r="D3" s="5">
        <v>36</v>
      </c>
      <c r="E3" s="5">
        <v>37</v>
      </c>
      <c r="F3" s="5">
        <v>38</v>
      </c>
      <c r="G3" s="5">
        <v>39</v>
      </c>
      <c r="H3" s="5">
        <v>40</v>
      </c>
      <c r="I3" s="5">
        <v>41</v>
      </c>
      <c r="J3" s="6">
        <v>42</v>
      </c>
      <c r="K3" s="6">
        <v>43</v>
      </c>
      <c r="L3" s="6">
        <v>44</v>
      </c>
      <c r="M3" s="6">
        <v>45</v>
      </c>
      <c r="N3" s="6">
        <v>46</v>
      </c>
      <c r="O3" s="6">
        <v>47</v>
      </c>
      <c r="P3" s="6">
        <v>48</v>
      </c>
      <c r="Q3" s="6">
        <v>49</v>
      </c>
      <c r="R3" s="6">
        <v>50</v>
      </c>
      <c r="S3" s="6">
        <v>51</v>
      </c>
      <c r="T3" s="6">
        <v>52</v>
      </c>
      <c r="U3" s="6">
        <v>1</v>
      </c>
      <c r="V3" s="6">
        <v>2</v>
      </c>
      <c r="W3" s="6">
        <v>3</v>
      </c>
      <c r="X3" s="6">
        <v>4</v>
      </c>
      <c r="Y3" s="6">
        <v>5</v>
      </c>
      <c r="Z3" s="6">
        <v>6</v>
      </c>
      <c r="AA3" s="6">
        <v>7</v>
      </c>
      <c r="AB3" s="6">
        <v>8</v>
      </c>
      <c r="AC3" s="6">
        <v>9</v>
      </c>
      <c r="AD3" s="6">
        <v>10</v>
      </c>
      <c r="AE3" s="6">
        <v>11</v>
      </c>
      <c r="AF3" s="5">
        <v>12</v>
      </c>
      <c r="AG3" s="5">
        <v>13</v>
      </c>
      <c r="AH3" s="5">
        <v>14</v>
      </c>
      <c r="AI3" s="5">
        <v>15</v>
      </c>
      <c r="AJ3" s="6">
        <v>16</v>
      </c>
      <c r="AK3" s="5">
        <v>17</v>
      </c>
      <c r="AL3" s="5">
        <v>18</v>
      </c>
      <c r="AM3" s="5">
        <v>19</v>
      </c>
      <c r="AN3" s="5">
        <v>20</v>
      </c>
      <c r="AO3" s="5">
        <v>21</v>
      </c>
      <c r="AP3" s="5">
        <v>22</v>
      </c>
      <c r="AQ3" s="5">
        <v>23</v>
      </c>
      <c r="AR3" s="5">
        <v>24</v>
      </c>
      <c r="AS3" s="5">
        <v>25</v>
      </c>
      <c r="AT3" s="5">
        <v>26</v>
      </c>
      <c r="AU3" s="5">
        <v>27</v>
      </c>
      <c r="AV3" s="5">
        <v>28</v>
      </c>
      <c r="AW3" s="5">
        <v>29</v>
      </c>
      <c r="AX3" s="5">
        <v>30</v>
      </c>
      <c r="AY3" s="5">
        <v>31</v>
      </c>
      <c r="AZ3" s="5">
        <v>32</v>
      </c>
      <c r="BA3" s="5">
        <v>33</v>
      </c>
      <c r="BB3" s="5">
        <v>34</v>
      </c>
      <c r="BC3" s="6">
        <v>35</v>
      </c>
      <c r="BD3" s="82"/>
    </row>
    <row r="4" spans="1:58" ht="16.5" thickBot="1" x14ac:dyDescent="0.25">
      <c r="A4" s="91"/>
      <c r="B4" s="93"/>
      <c r="C4" s="95"/>
      <c r="D4" s="87" t="s">
        <v>28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2"/>
    </row>
    <row r="5" spans="1:58" ht="19.5" customHeight="1" thickBot="1" x14ac:dyDescent="0.25">
      <c r="A5" s="92"/>
      <c r="B5" s="93"/>
      <c r="C5" s="96"/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7">
        <v>13</v>
      </c>
      <c r="Q5" s="2">
        <v>14</v>
      </c>
      <c r="R5" s="2">
        <v>15</v>
      </c>
      <c r="S5" s="2">
        <v>16</v>
      </c>
      <c r="T5" s="2">
        <v>17</v>
      </c>
      <c r="U5" s="2">
        <v>18</v>
      </c>
      <c r="V5" s="2">
        <v>19</v>
      </c>
      <c r="W5" s="2">
        <v>20</v>
      </c>
      <c r="X5" s="2">
        <v>21</v>
      </c>
      <c r="Y5" s="2">
        <v>22</v>
      </c>
      <c r="Z5" s="2">
        <v>23</v>
      </c>
      <c r="AA5" s="2">
        <v>24</v>
      </c>
      <c r="AB5" s="2">
        <v>25</v>
      </c>
      <c r="AC5" s="2">
        <v>26</v>
      </c>
      <c r="AD5" s="2">
        <v>27</v>
      </c>
      <c r="AE5" s="2">
        <v>28</v>
      </c>
      <c r="AF5" s="1">
        <v>29</v>
      </c>
      <c r="AG5" s="1">
        <v>30</v>
      </c>
      <c r="AH5" s="1">
        <v>31</v>
      </c>
      <c r="AI5" s="1">
        <v>32</v>
      </c>
      <c r="AJ5" s="2">
        <v>33</v>
      </c>
      <c r="AK5" s="1">
        <v>34</v>
      </c>
      <c r="AL5" s="1">
        <v>35</v>
      </c>
      <c r="AM5" s="1">
        <v>36</v>
      </c>
      <c r="AN5" s="1">
        <v>37</v>
      </c>
      <c r="AO5" s="1">
        <v>38</v>
      </c>
      <c r="AP5" s="1">
        <v>39</v>
      </c>
      <c r="AQ5" s="1">
        <v>40</v>
      </c>
      <c r="AR5" s="1">
        <v>41</v>
      </c>
      <c r="AS5" s="1">
        <v>42</v>
      </c>
      <c r="AT5" s="1">
        <v>43</v>
      </c>
      <c r="AU5" s="1">
        <v>44</v>
      </c>
      <c r="AV5" s="1">
        <v>45</v>
      </c>
      <c r="AW5" s="1">
        <v>46</v>
      </c>
      <c r="AX5" s="1">
        <v>47</v>
      </c>
      <c r="AY5" s="1">
        <v>48</v>
      </c>
      <c r="AZ5" s="1">
        <v>49</v>
      </c>
      <c r="BA5" s="1">
        <v>50</v>
      </c>
      <c r="BB5" s="1">
        <v>51</v>
      </c>
      <c r="BC5" s="2">
        <v>52</v>
      </c>
      <c r="BD5" s="82"/>
    </row>
    <row r="6" spans="1:58" ht="54" customHeight="1" thickBot="1" x14ac:dyDescent="0.25">
      <c r="A6" s="65" t="s">
        <v>29</v>
      </c>
      <c r="B6" s="8" t="s">
        <v>30</v>
      </c>
      <c r="C6" s="8" t="s">
        <v>31</v>
      </c>
      <c r="D6" s="9">
        <f>D7+D8+D9+D10</f>
        <v>6</v>
      </c>
      <c r="E6" s="9">
        <f t="shared" ref="E6:AS6" si="0">E7+E8+E9+E10</f>
        <v>8</v>
      </c>
      <c r="F6" s="9">
        <f t="shared" si="0"/>
        <v>6</v>
      </c>
      <c r="G6" s="9">
        <f t="shared" si="0"/>
        <v>8</v>
      </c>
      <c r="H6" s="9">
        <f t="shared" si="0"/>
        <v>6</v>
      </c>
      <c r="I6" s="9">
        <f t="shared" si="0"/>
        <v>8</v>
      </c>
      <c r="J6" s="9">
        <f t="shared" si="0"/>
        <v>6</v>
      </c>
      <c r="K6" s="9">
        <f t="shared" si="0"/>
        <v>8</v>
      </c>
      <c r="L6" s="9">
        <f t="shared" si="0"/>
        <v>6</v>
      </c>
      <c r="M6" s="9">
        <f t="shared" si="0"/>
        <v>8</v>
      </c>
      <c r="N6" s="9">
        <f t="shared" si="0"/>
        <v>6</v>
      </c>
      <c r="O6" s="9">
        <f t="shared" si="0"/>
        <v>8</v>
      </c>
      <c r="P6" s="9">
        <f t="shared" si="0"/>
        <v>6</v>
      </c>
      <c r="Q6" s="9">
        <f t="shared" si="0"/>
        <v>8</v>
      </c>
      <c r="R6" s="9">
        <f t="shared" si="0"/>
        <v>6</v>
      </c>
      <c r="S6" s="9">
        <f t="shared" si="0"/>
        <v>8</v>
      </c>
      <c r="T6" s="10"/>
      <c r="U6" s="11" t="s">
        <v>32</v>
      </c>
      <c r="V6" s="12" t="s">
        <v>32</v>
      </c>
      <c r="W6" s="9">
        <f t="shared" si="0"/>
        <v>6</v>
      </c>
      <c r="X6" s="9">
        <f t="shared" si="0"/>
        <v>6</v>
      </c>
      <c r="Y6" s="9">
        <f t="shared" si="0"/>
        <v>6</v>
      </c>
      <c r="Z6" s="9">
        <f t="shared" si="0"/>
        <v>6</v>
      </c>
      <c r="AA6" s="9">
        <f t="shared" si="0"/>
        <v>6</v>
      </c>
      <c r="AB6" s="9">
        <f t="shared" si="0"/>
        <v>6</v>
      </c>
      <c r="AC6" s="9">
        <f t="shared" si="0"/>
        <v>6</v>
      </c>
      <c r="AD6" s="9">
        <f t="shared" si="0"/>
        <v>6</v>
      </c>
      <c r="AE6" s="9">
        <f t="shared" si="0"/>
        <v>6</v>
      </c>
      <c r="AF6" s="9">
        <f t="shared" si="0"/>
        <v>6</v>
      </c>
      <c r="AG6" s="9">
        <f t="shared" si="0"/>
        <v>6</v>
      </c>
      <c r="AH6" s="9">
        <f t="shared" si="0"/>
        <v>6</v>
      </c>
      <c r="AI6" s="9">
        <f t="shared" si="0"/>
        <v>6</v>
      </c>
      <c r="AJ6" s="9">
        <f t="shared" si="0"/>
        <v>6</v>
      </c>
      <c r="AK6" s="9">
        <f t="shared" si="0"/>
        <v>6</v>
      </c>
      <c r="AL6" s="9">
        <f t="shared" si="0"/>
        <v>6</v>
      </c>
      <c r="AM6" s="9">
        <f t="shared" si="0"/>
        <v>6</v>
      </c>
      <c r="AN6" s="9">
        <f t="shared" si="0"/>
        <v>6</v>
      </c>
      <c r="AO6" s="9">
        <f t="shared" si="0"/>
        <v>6</v>
      </c>
      <c r="AP6" s="9">
        <f t="shared" si="0"/>
        <v>6</v>
      </c>
      <c r="AQ6" s="9">
        <f t="shared" si="0"/>
        <v>6</v>
      </c>
      <c r="AR6" s="9">
        <f t="shared" si="0"/>
        <v>6</v>
      </c>
      <c r="AS6" s="9">
        <f t="shared" si="0"/>
        <v>6</v>
      </c>
      <c r="AT6" s="13"/>
      <c r="AU6" s="14" t="s">
        <v>32</v>
      </c>
      <c r="AV6" s="14" t="s">
        <v>32</v>
      </c>
      <c r="AW6" s="14" t="s">
        <v>32</v>
      </c>
      <c r="AX6" s="14" t="s">
        <v>32</v>
      </c>
      <c r="AY6" s="14" t="s">
        <v>32</v>
      </c>
      <c r="AZ6" s="14" t="s">
        <v>32</v>
      </c>
      <c r="BA6" s="14" t="s">
        <v>32</v>
      </c>
      <c r="BB6" s="14" t="s">
        <v>32</v>
      </c>
      <c r="BC6" s="12" t="s">
        <v>32</v>
      </c>
      <c r="BD6" s="15">
        <f>D6+E6+F6+G6+H6+I6+J6+K6+L6+M6+N6+O6+P6+Q6+R6+S6+T6+W6+X6+Y6+Z6+AA6+AB6+AC6+AD6+AE6+AF6+AG6+AH6+AI6+AJ6+AK6+AL6+AM6</f>
        <v>214</v>
      </c>
    </row>
    <row r="7" spans="1:58" ht="34.5" customHeight="1" thickBot="1" x14ac:dyDescent="0.35">
      <c r="A7" s="65"/>
      <c r="B7" s="16" t="s">
        <v>33</v>
      </c>
      <c r="C7" s="16" t="s">
        <v>34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0"/>
      <c r="U7" s="11" t="s">
        <v>32</v>
      </c>
      <c r="V7" s="12" t="s">
        <v>32</v>
      </c>
      <c r="W7" s="18">
        <v>2</v>
      </c>
      <c r="X7" s="18">
        <v>2</v>
      </c>
      <c r="Y7" s="18">
        <v>2</v>
      </c>
      <c r="Z7" s="18">
        <v>2</v>
      </c>
      <c r="AA7" s="18">
        <v>2</v>
      </c>
      <c r="AB7" s="18">
        <v>2</v>
      </c>
      <c r="AC7" s="18">
        <v>2</v>
      </c>
      <c r="AD7" s="18">
        <v>2</v>
      </c>
      <c r="AE7" s="18">
        <v>2</v>
      </c>
      <c r="AF7" s="18">
        <v>2</v>
      </c>
      <c r="AG7" s="18">
        <v>2</v>
      </c>
      <c r="AH7" s="18">
        <v>2</v>
      </c>
      <c r="AI7" s="18">
        <v>2</v>
      </c>
      <c r="AJ7" s="18">
        <v>2</v>
      </c>
      <c r="AK7" s="18">
        <v>2</v>
      </c>
      <c r="AL7" s="18">
        <v>2</v>
      </c>
      <c r="AM7" s="18">
        <v>2</v>
      </c>
      <c r="AN7" s="18">
        <v>2</v>
      </c>
      <c r="AO7" s="18">
        <v>2</v>
      </c>
      <c r="AP7" s="18">
        <v>2</v>
      </c>
      <c r="AQ7" s="18">
        <v>2</v>
      </c>
      <c r="AR7" s="18">
        <v>2</v>
      </c>
      <c r="AS7" s="19">
        <v>2</v>
      </c>
      <c r="AT7" s="13"/>
      <c r="AU7" s="14" t="s">
        <v>32</v>
      </c>
      <c r="AV7" s="14" t="s">
        <v>32</v>
      </c>
      <c r="AW7" s="14" t="s">
        <v>32</v>
      </c>
      <c r="AX7" s="14" t="s">
        <v>32</v>
      </c>
      <c r="AY7" s="14" t="s">
        <v>32</v>
      </c>
      <c r="AZ7" s="14" t="s">
        <v>32</v>
      </c>
      <c r="BA7" s="14" t="s">
        <v>32</v>
      </c>
      <c r="BB7" s="14" t="s">
        <v>32</v>
      </c>
      <c r="BC7" s="12" t="s">
        <v>32</v>
      </c>
      <c r="BD7" s="20">
        <f>D7+E7+F7+G7+H7+I7+J7+K7+L7+M7+N7+O7+P7+Q7+R7+S7+W7+X7+Y7+Z7+AA7+AB7+AC7+AD7+AE7+AF7+AG7+AH7+AI7+AJ7+AK7+AL7+AM7+AN7+AO7+AP7+AQ7+AR7+AS7</f>
        <v>46</v>
      </c>
      <c r="BE7" s="4">
        <f>D7+E7+F7+G7+H7+I7+J7+K7+L7+M7+N7+O7+P7+Q7+R7+S7</f>
        <v>0</v>
      </c>
      <c r="BF7" s="4">
        <f>W7+X7+Y7+Z7+AA7+AB7+AC7+AD7+AE7+AF7+AG7+AH7+AI7+AJ7+AK7+AL7+AM7+AN7+AO7+AP7+AQ7+AR7+AS7</f>
        <v>46</v>
      </c>
    </row>
    <row r="8" spans="1:58" ht="34.5" customHeight="1" thickBot="1" x14ac:dyDescent="0.35">
      <c r="A8" s="65"/>
      <c r="B8" s="16" t="s">
        <v>35</v>
      </c>
      <c r="C8" s="16" t="s">
        <v>36</v>
      </c>
      <c r="D8" s="17">
        <v>2</v>
      </c>
      <c r="E8" s="17">
        <v>4</v>
      </c>
      <c r="F8" s="17">
        <v>2</v>
      </c>
      <c r="G8" s="17">
        <v>4</v>
      </c>
      <c r="H8" s="17">
        <v>2</v>
      </c>
      <c r="I8" s="17">
        <v>4</v>
      </c>
      <c r="J8" s="17">
        <v>2</v>
      </c>
      <c r="K8" s="17">
        <v>4</v>
      </c>
      <c r="L8" s="17">
        <v>2</v>
      </c>
      <c r="M8" s="17">
        <v>4</v>
      </c>
      <c r="N8" s="17">
        <v>2</v>
      </c>
      <c r="O8" s="17">
        <v>4</v>
      </c>
      <c r="P8" s="17">
        <v>2</v>
      </c>
      <c r="Q8" s="17">
        <v>4</v>
      </c>
      <c r="R8" s="17">
        <v>2</v>
      </c>
      <c r="S8" s="21">
        <v>4</v>
      </c>
      <c r="T8" s="10"/>
      <c r="U8" s="11" t="s">
        <v>32</v>
      </c>
      <c r="V8" s="12" t="s">
        <v>32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13"/>
      <c r="AU8" s="14" t="s">
        <v>32</v>
      </c>
      <c r="AV8" s="14" t="s">
        <v>32</v>
      </c>
      <c r="AW8" s="14" t="s">
        <v>32</v>
      </c>
      <c r="AX8" s="14" t="s">
        <v>32</v>
      </c>
      <c r="AY8" s="14" t="s">
        <v>32</v>
      </c>
      <c r="AZ8" s="14" t="s">
        <v>32</v>
      </c>
      <c r="BA8" s="14" t="s">
        <v>32</v>
      </c>
      <c r="BB8" s="14" t="s">
        <v>32</v>
      </c>
      <c r="BC8" s="12" t="s">
        <v>32</v>
      </c>
      <c r="BD8" s="20">
        <f t="shared" ref="BD8:BD22" si="1">D8+E8+F8+G8+H8+I8+J8+K8+L8+M8+N8+O8+P8+Q8+R8+S8+W8+X8+Y8+Z8+AA8+AB8+AC8+AD8+AE8+AF8+AG8+AH8+AI8+AJ8+AK8+AL8+AM8+AN8+AO8+AP8+AQ8+AR8+AS8</f>
        <v>48</v>
      </c>
      <c r="BE8" s="4">
        <f t="shared" ref="BE8:BE28" si="2">D8+E8+F8+G8+H8+I8+J8+K8+L8+M8+N8+O8+P8+Q8+R8+S8</f>
        <v>48</v>
      </c>
      <c r="BF8" s="4">
        <f t="shared" ref="BF8:BF28" si="3">W8+X8+Y8+Z8+AA8+AB8+AC8+AD8+AE8+AF8+AG8+AH8+AI8+AJ8+AK8+AL8+AM8+AN8+AO8+AP8+AQ8+AR8+AS8</f>
        <v>0</v>
      </c>
    </row>
    <row r="9" spans="1:58" ht="34.5" customHeight="1" thickBot="1" x14ac:dyDescent="0.3">
      <c r="A9" s="65"/>
      <c r="B9" s="16" t="s">
        <v>37</v>
      </c>
      <c r="C9" s="16" t="s">
        <v>38</v>
      </c>
      <c r="D9" s="17">
        <v>2</v>
      </c>
      <c r="E9" s="17">
        <v>2</v>
      </c>
      <c r="F9" s="17">
        <v>2</v>
      </c>
      <c r="G9" s="17">
        <v>2</v>
      </c>
      <c r="H9" s="17">
        <v>2</v>
      </c>
      <c r="I9" s="17">
        <v>2</v>
      </c>
      <c r="J9" s="17">
        <v>2</v>
      </c>
      <c r="K9" s="17">
        <v>2</v>
      </c>
      <c r="L9" s="17">
        <v>2</v>
      </c>
      <c r="M9" s="17">
        <v>2</v>
      </c>
      <c r="N9" s="17">
        <v>2</v>
      </c>
      <c r="O9" s="17">
        <v>2</v>
      </c>
      <c r="P9" s="17">
        <v>2</v>
      </c>
      <c r="Q9" s="17">
        <v>2</v>
      </c>
      <c r="R9" s="17">
        <v>2</v>
      </c>
      <c r="S9" s="21">
        <v>2</v>
      </c>
      <c r="T9" s="10"/>
      <c r="U9" s="11" t="s">
        <v>32</v>
      </c>
      <c r="V9" s="12" t="s">
        <v>32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s="22">
        <v>2</v>
      </c>
      <c r="AE9" s="22">
        <v>2</v>
      </c>
      <c r="AF9" s="22">
        <v>2</v>
      </c>
      <c r="AG9" s="22">
        <v>2</v>
      </c>
      <c r="AH9" s="22">
        <v>2</v>
      </c>
      <c r="AI9" s="22">
        <v>2</v>
      </c>
      <c r="AJ9" s="22">
        <v>2</v>
      </c>
      <c r="AK9" s="22">
        <v>2</v>
      </c>
      <c r="AL9" s="22">
        <v>2</v>
      </c>
      <c r="AM9" s="22">
        <v>2</v>
      </c>
      <c r="AN9" s="22">
        <v>2</v>
      </c>
      <c r="AO9" s="22">
        <v>2</v>
      </c>
      <c r="AP9" s="22">
        <v>2</v>
      </c>
      <c r="AQ9" s="22">
        <v>2</v>
      </c>
      <c r="AR9" s="22">
        <v>2</v>
      </c>
      <c r="AS9" s="23">
        <v>2</v>
      </c>
      <c r="AT9" s="13"/>
      <c r="AU9" s="14" t="s">
        <v>32</v>
      </c>
      <c r="AV9" s="14" t="s">
        <v>32</v>
      </c>
      <c r="AW9" s="14" t="s">
        <v>32</v>
      </c>
      <c r="AX9" s="14" t="s">
        <v>32</v>
      </c>
      <c r="AY9" s="14" t="s">
        <v>32</v>
      </c>
      <c r="AZ9" s="14" t="s">
        <v>32</v>
      </c>
      <c r="BA9" s="14" t="s">
        <v>32</v>
      </c>
      <c r="BB9" s="14" t="s">
        <v>32</v>
      </c>
      <c r="BC9" s="12" t="s">
        <v>32</v>
      </c>
      <c r="BD9" s="24">
        <f t="shared" si="1"/>
        <v>78</v>
      </c>
      <c r="BE9" s="4">
        <f t="shared" si="2"/>
        <v>32</v>
      </c>
      <c r="BF9" s="4">
        <f t="shared" si="3"/>
        <v>46</v>
      </c>
    </row>
    <row r="10" spans="1:58" ht="34.5" customHeight="1" thickBot="1" x14ac:dyDescent="0.3">
      <c r="A10" s="65"/>
      <c r="B10" s="16" t="s">
        <v>39</v>
      </c>
      <c r="C10" s="16" t="s">
        <v>40</v>
      </c>
      <c r="D10" s="17">
        <v>2</v>
      </c>
      <c r="E10" s="17">
        <v>2</v>
      </c>
      <c r="F10" s="17">
        <v>2</v>
      </c>
      <c r="G10" s="17">
        <v>2</v>
      </c>
      <c r="H10" s="17">
        <v>2</v>
      </c>
      <c r="I10" s="17">
        <v>2</v>
      </c>
      <c r="J10" s="17">
        <v>2</v>
      </c>
      <c r="K10" s="17">
        <v>2</v>
      </c>
      <c r="L10" s="17">
        <v>2</v>
      </c>
      <c r="M10" s="17">
        <v>2</v>
      </c>
      <c r="N10" s="17">
        <v>2</v>
      </c>
      <c r="O10" s="17">
        <v>2</v>
      </c>
      <c r="P10" s="17">
        <v>2</v>
      </c>
      <c r="Q10" s="17">
        <v>2</v>
      </c>
      <c r="R10" s="17">
        <v>2</v>
      </c>
      <c r="S10" s="21">
        <v>2</v>
      </c>
      <c r="T10" s="10"/>
      <c r="U10" s="11" t="s">
        <v>32</v>
      </c>
      <c r="V10" s="12" t="s">
        <v>32</v>
      </c>
      <c r="W10" s="22">
        <v>2</v>
      </c>
      <c r="X10" s="22">
        <v>2</v>
      </c>
      <c r="Y10" s="22">
        <v>2</v>
      </c>
      <c r="Z10" s="22">
        <v>2</v>
      </c>
      <c r="AA10" s="22">
        <v>2</v>
      </c>
      <c r="AB10" s="22">
        <v>2</v>
      </c>
      <c r="AC10" s="22">
        <v>2</v>
      </c>
      <c r="AD10" s="22">
        <v>2</v>
      </c>
      <c r="AE10" s="22">
        <v>2</v>
      </c>
      <c r="AF10" s="22">
        <v>2</v>
      </c>
      <c r="AG10" s="22">
        <v>2</v>
      </c>
      <c r="AH10" s="22">
        <v>2</v>
      </c>
      <c r="AI10" s="22">
        <v>2</v>
      </c>
      <c r="AJ10" s="22">
        <v>2</v>
      </c>
      <c r="AK10" s="22">
        <v>2</v>
      </c>
      <c r="AL10" s="22">
        <v>2</v>
      </c>
      <c r="AM10" s="22">
        <v>2</v>
      </c>
      <c r="AN10" s="22">
        <v>2</v>
      </c>
      <c r="AO10" s="22">
        <v>2</v>
      </c>
      <c r="AP10" s="22">
        <v>2</v>
      </c>
      <c r="AQ10" s="22">
        <v>2</v>
      </c>
      <c r="AR10" s="22">
        <v>2</v>
      </c>
      <c r="AS10" s="25">
        <v>2</v>
      </c>
      <c r="AT10" s="13"/>
      <c r="AU10" s="14" t="s">
        <v>32</v>
      </c>
      <c r="AV10" s="14" t="s">
        <v>32</v>
      </c>
      <c r="AW10" s="14" t="s">
        <v>32</v>
      </c>
      <c r="AX10" s="14" t="s">
        <v>32</v>
      </c>
      <c r="AY10" s="14" t="s">
        <v>32</v>
      </c>
      <c r="AZ10" s="14" t="s">
        <v>32</v>
      </c>
      <c r="BA10" s="14" t="s">
        <v>32</v>
      </c>
      <c r="BB10" s="14" t="s">
        <v>32</v>
      </c>
      <c r="BC10" s="12" t="s">
        <v>32</v>
      </c>
      <c r="BD10" s="24">
        <f t="shared" si="1"/>
        <v>78</v>
      </c>
      <c r="BE10" s="4">
        <f t="shared" si="2"/>
        <v>32</v>
      </c>
      <c r="BF10" s="4">
        <f t="shared" si="3"/>
        <v>46</v>
      </c>
    </row>
    <row r="11" spans="1:58" ht="51" customHeight="1" thickBot="1" x14ac:dyDescent="0.3">
      <c r="A11" s="65"/>
      <c r="B11" s="8" t="s">
        <v>41</v>
      </c>
      <c r="C11" s="8" t="s">
        <v>42</v>
      </c>
      <c r="D11" s="9">
        <f>D12</f>
        <v>4</v>
      </c>
      <c r="E11" s="9">
        <f t="shared" ref="E11:AS11" si="4">E12</f>
        <v>4</v>
      </c>
      <c r="F11" s="9">
        <f t="shared" si="4"/>
        <v>4</v>
      </c>
      <c r="G11" s="9">
        <f t="shared" si="4"/>
        <v>4</v>
      </c>
      <c r="H11" s="9">
        <f t="shared" si="4"/>
        <v>4</v>
      </c>
      <c r="I11" s="9">
        <f t="shared" si="4"/>
        <v>4</v>
      </c>
      <c r="J11" s="9">
        <f t="shared" si="4"/>
        <v>4</v>
      </c>
      <c r="K11" s="9">
        <f t="shared" si="4"/>
        <v>4</v>
      </c>
      <c r="L11" s="9">
        <f t="shared" si="4"/>
        <v>4</v>
      </c>
      <c r="M11" s="9">
        <f t="shared" si="4"/>
        <v>4</v>
      </c>
      <c r="N11" s="9">
        <f t="shared" si="4"/>
        <v>4</v>
      </c>
      <c r="O11" s="9">
        <f t="shared" si="4"/>
        <v>4</v>
      </c>
      <c r="P11" s="9">
        <f t="shared" si="4"/>
        <v>4</v>
      </c>
      <c r="Q11" s="9">
        <f t="shared" si="4"/>
        <v>4</v>
      </c>
      <c r="R11" s="9">
        <f t="shared" si="4"/>
        <v>4</v>
      </c>
      <c r="S11" s="9">
        <f t="shared" si="4"/>
        <v>4</v>
      </c>
      <c r="T11" s="10"/>
      <c r="U11" s="11" t="s">
        <v>32</v>
      </c>
      <c r="V11" s="12" t="s">
        <v>32</v>
      </c>
      <c r="W11" s="9">
        <f t="shared" si="4"/>
        <v>2</v>
      </c>
      <c r="X11" s="9">
        <f t="shared" si="4"/>
        <v>2</v>
      </c>
      <c r="Y11" s="9">
        <f t="shared" si="4"/>
        <v>2</v>
      </c>
      <c r="Z11" s="9">
        <f t="shared" si="4"/>
        <v>2</v>
      </c>
      <c r="AA11" s="9">
        <f t="shared" si="4"/>
        <v>2</v>
      </c>
      <c r="AB11" s="9">
        <f t="shared" si="4"/>
        <v>2</v>
      </c>
      <c r="AC11" s="9">
        <f t="shared" si="4"/>
        <v>2</v>
      </c>
      <c r="AD11" s="9">
        <f t="shared" si="4"/>
        <v>2</v>
      </c>
      <c r="AE11" s="9">
        <f t="shared" si="4"/>
        <v>2</v>
      </c>
      <c r="AF11" s="9">
        <f t="shared" si="4"/>
        <v>2</v>
      </c>
      <c r="AG11" s="9">
        <f t="shared" si="4"/>
        <v>2</v>
      </c>
      <c r="AH11" s="9">
        <f t="shared" si="4"/>
        <v>2</v>
      </c>
      <c r="AI11" s="9">
        <f t="shared" si="4"/>
        <v>2</v>
      </c>
      <c r="AJ11" s="9">
        <f t="shared" si="4"/>
        <v>2</v>
      </c>
      <c r="AK11" s="9">
        <f t="shared" si="4"/>
        <v>2</v>
      </c>
      <c r="AL11" s="9">
        <f t="shared" si="4"/>
        <v>2</v>
      </c>
      <c r="AM11" s="9">
        <f t="shared" si="4"/>
        <v>2</v>
      </c>
      <c r="AN11" s="9">
        <f t="shared" si="4"/>
        <v>2</v>
      </c>
      <c r="AO11" s="9">
        <f t="shared" si="4"/>
        <v>2</v>
      </c>
      <c r="AP11" s="9">
        <f t="shared" si="4"/>
        <v>2</v>
      </c>
      <c r="AQ11" s="9">
        <f t="shared" si="4"/>
        <v>2</v>
      </c>
      <c r="AR11" s="9">
        <f t="shared" si="4"/>
        <v>2</v>
      </c>
      <c r="AS11" s="9">
        <f t="shared" si="4"/>
        <v>2</v>
      </c>
      <c r="AT11" s="13"/>
      <c r="AU11" s="14" t="s">
        <v>32</v>
      </c>
      <c r="AV11" s="14" t="s">
        <v>32</v>
      </c>
      <c r="AW11" s="14" t="s">
        <v>32</v>
      </c>
      <c r="AX11" s="14" t="s">
        <v>32</v>
      </c>
      <c r="AY11" s="14" t="s">
        <v>32</v>
      </c>
      <c r="AZ11" s="14" t="s">
        <v>32</v>
      </c>
      <c r="BA11" s="14" t="s">
        <v>32</v>
      </c>
      <c r="BB11" s="14" t="s">
        <v>32</v>
      </c>
      <c r="BC11" s="12" t="s">
        <v>32</v>
      </c>
      <c r="BD11" s="24">
        <f t="shared" si="1"/>
        <v>110</v>
      </c>
      <c r="BE11" s="4">
        <f t="shared" si="2"/>
        <v>64</v>
      </c>
      <c r="BF11" s="4">
        <f t="shared" si="3"/>
        <v>46</v>
      </c>
    </row>
    <row r="12" spans="1:58" ht="28.5" customHeight="1" thickBot="1" x14ac:dyDescent="0.35">
      <c r="A12" s="65"/>
      <c r="B12" s="16" t="s">
        <v>43</v>
      </c>
      <c r="C12" s="16" t="s">
        <v>44</v>
      </c>
      <c r="D12" s="18">
        <v>4</v>
      </c>
      <c r="E12" s="18">
        <v>4</v>
      </c>
      <c r="F12" s="18">
        <v>4</v>
      </c>
      <c r="G12" s="18">
        <v>4</v>
      </c>
      <c r="H12" s="18">
        <v>4</v>
      </c>
      <c r="I12" s="18">
        <v>4</v>
      </c>
      <c r="J12" s="18">
        <v>4</v>
      </c>
      <c r="K12" s="18">
        <v>4</v>
      </c>
      <c r="L12" s="18">
        <v>4</v>
      </c>
      <c r="M12" s="18">
        <v>4</v>
      </c>
      <c r="N12" s="18">
        <v>4</v>
      </c>
      <c r="O12" s="18">
        <v>4</v>
      </c>
      <c r="P12" s="18">
        <v>4</v>
      </c>
      <c r="Q12" s="18">
        <v>4</v>
      </c>
      <c r="R12" s="18">
        <v>4</v>
      </c>
      <c r="S12" s="18">
        <v>4</v>
      </c>
      <c r="T12" s="10"/>
      <c r="U12" s="11" t="s">
        <v>32</v>
      </c>
      <c r="V12" s="12" t="s">
        <v>32</v>
      </c>
      <c r="W12" s="18">
        <v>2</v>
      </c>
      <c r="X12" s="18">
        <v>2</v>
      </c>
      <c r="Y12" s="18">
        <v>2</v>
      </c>
      <c r="Z12" s="18">
        <v>2</v>
      </c>
      <c r="AA12" s="18">
        <v>2</v>
      </c>
      <c r="AB12" s="18">
        <v>2</v>
      </c>
      <c r="AC12" s="18">
        <v>2</v>
      </c>
      <c r="AD12" s="18">
        <v>2</v>
      </c>
      <c r="AE12" s="18">
        <v>2</v>
      </c>
      <c r="AF12" s="18">
        <v>2</v>
      </c>
      <c r="AG12" s="18">
        <v>2</v>
      </c>
      <c r="AH12" s="18">
        <v>2</v>
      </c>
      <c r="AI12" s="18">
        <v>2</v>
      </c>
      <c r="AJ12" s="18">
        <v>2</v>
      </c>
      <c r="AK12" s="18">
        <v>2</v>
      </c>
      <c r="AL12" s="18">
        <v>2</v>
      </c>
      <c r="AM12" s="18">
        <v>2</v>
      </c>
      <c r="AN12" s="18">
        <v>2</v>
      </c>
      <c r="AO12" s="18">
        <v>2</v>
      </c>
      <c r="AP12" s="18">
        <v>2</v>
      </c>
      <c r="AQ12" s="18">
        <v>2</v>
      </c>
      <c r="AR12" s="18">
        <v>2</v>
      </c>
      <c r="AS12" s="18">
        <v>2</v>
      </c>
      <c r="AT12" s="26">
        <v>18</v>
      </c>
      <c r="AU12" s="14" t="s">
        <v>32</v>
      </c>
      <c r="AV12" s="14" t="s">
        <v>32</v>
      </c>
      <c r="AW12" s="14" t="s">
        <v>32</v>
      </c>
      <c r="AX12" s="14" t="s">
        <v>32</v>
      </c>
      <c r="AY12" s="14" t="s">
        <v>32</v>
      </c>
      <c r="AZ12" s="14" t="s">
        <v>32</v>
      </c>
      <c r="BA12" s="14" t="s">
        <v>32</v>
      </c>
      <c r="BB12" s="14" t="s">
        <v>32</v>
      </c>
      <c r="BC12" s="12" t="s">
        <v>32</v>
      </c>
      <c r="BD12" s="20">
        <f t="shared" si="1"/>
        <v>110</v>
      </c>
      <c r="BE12" s="4">
        <f t="shared" si="2"/>
        <v>64</v>
      </c>
      <c r="BF12" s="4">
        <f t="shared" si="3"/>
        <v>46</v>
      </c>
    </row>
    <row r="13" spans="1:58" ht="41.25" customHeight="1" thickBot="1" x14ac:dyDescent="0.3">
      <c r="A13" s="65"/>
      <c r="B13" s="27" t="s">
        <v>45</v>
      </c>
      <c r="C13" s="27" t="s">
        <v>46</v>
      </c>
      <c r="D13" s="28">
        <f>D14+D17+D18+D19+D20+D21+D22</f>
        <v>26</v>
      </c>
      <c r="E13" s="28">
        <f t="shared" ref="E13:AS13" si="5">E14+E17+E18+E19+E20+E21+E22</f>
        <v>24</v>
      </c>
      <c r="F13" s="28">
        <f t="shared" si="5"/>
        <v>26</v>
      </c>
      <c r="G13" s="28">
        <f t="shared" si="5"/>
        <v>24</v>
      </c>
      <c r="H13" s="28">
        <f t="shared" si="5"/>
        <v>26</v>
      </c>
      <c r="I13" s="28">
        <f t="shared" si="5"/>
        <v>24</v>
      </c>
      <c r="J13" s="28">
        <f t="shared" si="5"/>
        <v>26</v>
      </c>
      <c r="K13" s="28">
        <f t="shared" si="5"/>
        <v>24</v>
      </c>
      <c r="L13" s="28">
        <f t="shared" si="5"/>
        <v>26</v>
      </c>
      <c r="M13" s="28">
        <f t="shared" si="5"/>
        <v>24</v>
      </c>
      <c r="N13" s="28">
        <f t="shared" si="5"/>
        <v>26</v>
      </c>
      <c r="O13" s="28">
        <f t="shared" si="5"/>
        <v>24</v>
      </c>
      <c r="P13" s="28">
        <f t="shared" si="5"/>
        <v>26</v>
      </c>
      <c r="Q13" s="28">
        <f t="shared" si="5"/>
        <v>24</v>
      </c>
      <c r="R13" s="28">
        <f t="shared" si="5"/>
        <v>26</v>
      </c>
      <c r="S13" s="28">
        <f t="shared" si="5"/>
        <v>24</v>
      </c>
      <c r="T13" s="10"/>
      <c r="U13" s="11" t="s">
        <v>32</v>
      </c>
      <c r="V13" s="12" t="s">
        <v>32</v>
      </c>
      <c r="W13" s="28">
        <f t="shared" si="5"/>
        <v>8</v>
      </c>
      <c r="X13" s="28">
        <f t="shared" si="5"/>
        <v>8</v>
      </c>
      <c r="Y13" s="28">
        <f t="shared" si="5"/>
        <v>8</v>
      </c>
      <c r="Z13" s="28">
        <f t="shared" si="5"/>
        <v>8</v>
      </c>
      <c r="AA13" s="28">
        <f t="shared" si="5"/>
        <v>8</v>
      </c>
      <c r="AB13" s="28">
        <f t="shared" si="5"/>
        <v>8</v>
      </c>
      <c r="AC13" s="28">
        <f t="shared" si="5"/>
        <v>8</v>
      </c>
      <c r="AD13" s="28">
        <f t="shared" si="5"/>
        <v>8</v>
      </c>
      <c r="AE13" s="28">
        <f t="shared" si="5"/>
        <v>8</v>
      </c>
      <c r="AF13" s="28">
        <f t="shared" si="5"/>
        <v>8</v>
      </c>
      <c r="AG13" s="28">
        <f t="shared" si="5"/>
        <v>8</v>
      </c>
      <c r="AH13" s="28">
        <f t="shared" si="5"/>
        <v>8</v>
      </c>
      <c r="AI13" s="28">
        <f t="shared" si="5"/>
        <v>8</v>
      </c>
      <c r="AJ13" s="28">
        <f t="shared" si="5"/>
        <v>8</v>
      </c>
      <c r="AK13" s="28">
        <f t="shared" si="5"/>
        <v>8</v>
      </c>
      <c r="AL13" s="28">
        <f t="shared" si="5"/>
        <v>8</v>
      </c>
      <c r="AM13" s="28">
        <f t="shared" si="5"/>
        <v>8</v>
      </c>
      <c r="AN13" s="28">
        <f t="shared" si="5"/>
        <v>8</v>
      </c>
      <c r="AO13" s="28">
        <f t="shared" si="5"/>
        <v>8</v>
      </c>
      <c r="AP13" s="28">
        <f t="shared" si="5"/>
        <v>8</v>
      </c>
      <c r="AQ13" s="28">
        <f t="shared" si="5"/>
        <v>8</v>
      </c>
      <c r="AR13" s="28">
        <f t="shared" si="5"/>
        <v>8</v>
      </c>
      <c r="AS13" s="28">
        <f t="shared" si="5"/>
        <v>8</v>
      </c>
      <c r="AT13" s="29"/>
      <c r="AU13" s="14" t="s">
        <v>32</v>
      </c>
      <c r="AV13" s="14" t="s">
        <v>32</v>
      </c>
      <c r="AW13" s="14" t="s">
        <v>32</v>
      </c>
      <c r="AX13" s="14" t="s">
        <v>32</v>
      </c>
      <c r="AY13" s="14" t="s">
        <v>32</v>
      </c>
      <c r="AZ13" s="14" t="s">
        <v>32</v>
      </c>
      <c r="BA13" s="14" t="s">
        <v>32</v>
      </c>
      <c r="BB13" s="14" t="s">
        <v>32</v>
      </c>
      <c r="BC13" s="12" t="s">
        <v>32</v>
      </c>
      <c r="BD13" s="24">
        <f t="shared" si="1"/>
        <v>584</v>
      </c>
      <c r="BE13" s="4">
        <f t="shared" si="2"/>
        <v>400</v>
      </c>
      <c r="BF13" s="4">
        <f t="shared" si="3"/>
        <v>184</v>
      </c>
    </row>
    <row r="14" spans="1:58" ht="41.25" customHeight="1" thickBot="1" x14ac:dyDescent="0.35">
      <c r="A14" s="65"/>
      <c r="B14" s="30" t="s">
        <v>47</v>
      </c>
      <c r="C14" s="16" t="s">
        <v>48</v>
      </c>
      <c r="D14" s="17">
        <v>4</v>
      </c>
      <c r="E14" s="17">
        <v>4</v>
      </c>
      <c r="F14" s="17">
        <v>4</v>
      </c>
      <c r="G14" s="17">
        <v>4</v>
      </c>
      <c r="H14" s="17">
        <v>4</v>
      </c>
      <c r="I14" s="17">
        <v>4</v>
      </c>
      <c r="J14" s="17">
        <v>4</v>
      </c>
      <c r="K14" s="17">
        <v>4</v>
      </c>
      <c r="L14" s="17">
        <v>4</v>
      </c>
      <c r="M14" s="17">
        <v>4</v>
      </c>
      <c r="N14" s="17">
        <v>4</v>
      </c>
      <c r="O14" s="17">
        <v>4</v>
      </c>
      <c r="P14" s="17">
        <v>4</v>
      </c>
      <c r="Q14" s="17">
        <v>6</v>
      </c>
      <c r="R14" s="17">
        <v>6</v>
      </c>
      <c r="S14" s="31">
        <v>4</v>
      </c>
      <c r="T14" s="10"/>
      <c r="U14" s="11" t="s">
        <v>32</v>
      </c>
      <c r="V14" s="12" t="s">
        <v>32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29"/>
      <c r="AU14" s="14" t="s">
        <v>32</v>
      </c>
      <c r="AV14" s="14" t="s">
        <v>32</v>
      </c>
      <c r="AW14" s="14" t="s">
        <v>32</v>
      </c>
      <c r="AX14" s="14" t="s">
        <v>32</v>
      </c>
      <c r="AY14" s="14" t="s">
        <v>32</v>
      </c>
      <c r="AZ14" s="14" t="s">
        <v>32</v>
      </c>
      <c r="BA14" s="14" t="s">
        <v>32</v>
      </c>
      <c r="BB14" s="14" t="s">
        <v>32</v>
      </c>
      <c r="BC14" s="12" t="s">
        <v>32</v>
      </c>
      <c r="BD14" s="20">
        <f t="shared" si="1"/>
        <v>68</v>
      </c>
      <c r="BE14" s="4">
        <f t="shared" si="2"/>
        <v>68</v>
      </c>
      <c r="BF14" s="4">
        <f t="shared" si="3"/>
        <v>0</v>
      </c>
    </row>
    <row r="15" spans="1:58" ht="13.5" hidden="1" customHeight="1" thickBot="1" x14ac:dyDescent="0.3">
      <c r="A15" s="65"/>
      <c r="B15" s="67"/>
      <c r="C15" s="69"/>
      <c r="D15" s="32"/>
      <c r="E15" s="32"/>
      <c r="F15" s="32"/>
      <c r="G15" s="32"/>
      <c r="H15" s="32"/>
      <c r="I15" s="32"/>
      <c r="J15" s="32"/>
      <c r="K15" s="32"/>
      <c r="L15" s="33"/>
      <c r="M15" s="33"/>
      <c r="N15" s="33"/>
      <c r="O15" s="33"/>
      <c r="P15" s="33"/>
      <c r="Q15" s="34"/>
      <c r="R15" s="34"/>
      <c r="S15" s="34"/>
      <c r="T15" s="10"/>
      <c r="U15" s="11" t="s">
        <v>32</v>
      </c>
      <c r="V15" s="12" t="s">
        <v>32</v>
      </c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5"/>
      <c r="AK15" s="34"/>
      <c r="AL15" s="35"/>
      <c r="AM15" s="34"/>
      <c r="AN15" s="36"/>
      <c r="AO15" s="37"/>
      <c r="AP15" s="37"/>
      <c r="AQ15" s="37"/>
      <c r="AR15" s="37"/>
      <c r="AS15" s="37"/>
      <c r="AT15" s="29"/>
      <c r="AU15" s="14" t="s">
        <v>32</v>
      </c>
      <c r="AV15" s="14" t="s">
        <v>32</v>
      </c>
      <c r="AW15" s="14" t="s">
        <v>32</v>
      </c>
      <c r="AX15" s="14" t="s">
        <v>32</v>
      </c>
      <c r="AY15" s="14" t="s">
        <v>32</v>
      </c>
      <c r="AZ15" s="14" t="s">
        <v>32</v>
      </c>
      <c r="BA15" s="14" t="s">
        <v>32</v>
      </c>
      <c r="BB15" s="14" t="s">
        <v>32</v>
      </c>
      <c r="BC15" s="12" t="s">
        <v>32</v>
      </c>
      <c r="BD15" s="24">
        <f t="shared" si="1"/>
        <v>0</v>
      </c>
      <c r="BE15" s="4">
        <f t="shared" si="2"/>
        <v>0</v>
      </c>
      <c r="BF15" s="4">
        <f t="shared" si="3"/>
        <v>0</v>
      </c>
    </row>
    <row r="16" spans="1:58" ht="13.5" hidden="1" customHeight="1" thickBot="1" x14ac:dyDescent="0.3">
      <c r="A16" s="65"/>
      <c r="B16" s="68"/>
      <c r="C16" s="70"/>
      <c r="D16" s="32"/>
      <c r="E16" s="32"/>
      <c r="F16" s="32"/>
      <c r="G16" s="32"/>
      <c r="H16" s="32"/>
      <c r="I16" s="32"/>
      <c r="J16" s="32"/>
      <c r="K16" s="32"/>
      <c r="L16" s="33"/>
      <c r="M16" s="33"/>
      <c r="N16" s="33"/>
      <c r="O16" s="33"/>
      <c r="P16" s="33"/>
      <c r="Q16" s="34"/>
      <c r="R16" s="34"/>
      <c r="S16" s="34"/>
      <c r="T16" s="10"/>
      <c r="U16" s="11" t="s">
        <v>32</v>
      </c>
      <c r="V16" s="12" t="s">
        <v>32</v>
      </c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5"/>
      <c r="AK16" s="34"/>
      <c r="AL16" s="35"/>
      <c r="AM16" s="34"/>
      <c r="AN16" s="37"/>
      <c r="AO16" s="37"/>
      <c r="AP16" s="37"/>
      <c r="AQ16" s="37"/>
      <c r="AR16" s="37"/>
      <c r="AS16" s="37"/>
      <c r="AT16" s="29"/>
      <c r="AU16" s="14" t="s">
        <v>32</v>
      </c>
      <c r="AV16" s="14" t="s">
        <v>32</v>
      </c>
      <c r="AW16" s="14" t="s">
        <v>32</v>
      </c>
      <c r="AX16" s="14" t="s">
        <v>32</v>
      </c>
      <c r="AY16" s="14" t="s">
        <v>32</v>
      </c>
      <c r="AZ16" s="14" t="s">
        <v>32</v>
      </c>
      <c r="BA16" s="14" t="s">
        <v>32</v>
      </c>
      <c r="BB16" s="14" t="s">
        <v>32</v>
      </c>
      <c r="BC16" s="12" t="s">
        <v>32</v>
      </c>
      <c r="BD16" s="24">
        <f t="shared" si="1"/>
        <v>0</v>
      </c>
      <c r="BE16" s="4">
        <f t="shared" si="2"/>
        <v>0</v>
      </c>
      <c r="BF16" s="4">
        <f t="shared" si="3"/>
        <v>0</v>
      </c>
    </row>
    <row r="17" spans="1:58" ht="38.25" customHeight="1" thickBot="1" x14ac:dyDescent="0.35">
      <c r="A17" s="65"/>
      <c r="B17" s="30" t="s">
        <v>49</v>
      </c>
      <c r="C17" s="16" t="s">
        <v>50</v>
      </c>
      <c r="D17" s="17">
        <v>4</v>
      </c>
      <c r="E17" s="17">
        <v>2</v>
      </c>
      <c r="F17" s="17">
        <v>4</v>
      </c>
      <c r="G17" s="17">
        <v>2</v>
      </c>
      <c r="H17" s="17">
        <v>4</v>
      </c>
      <c r="I17" s="17">
        <v>2</v>
      </c>
      <c r="J17" s="17">
        <v>4</v>
      </c>
      <c r="K17" s="17">
        <v>2</v>
      </c>
      <c r="L17" s="17">
        <v>4</v>
      </c>
      <c r="M17" s="17">
        <v>2</v>
      </c>
      <c r="N17" s="17">
        <v>4</v>
      </c>
      <c r="O17" s="17">
        <v>2</v>
      </c>
      <c r="P17" s="17">
        <v>4</v>
      </c>
      <c r="Q17" s="17">
        <v>2</v>
      </c>
      <c r="R17" s="17">
        <v>4</v>
      </c>
      <c r="S17" s="17">
        <v>2</v>
      </c>
      <c r="T17" s="10"/>
      <c r="U17" s="11" t="s">
        <v>32</v>
      </c>
      <c r="V17" s="12" t="s">
        <v>32</v>
      </c>
      <c r="W17" s="17">
        <v>2</v>
      </c>
      <c r="X17" s="17">
        <v>2</v>
      </c>
      <c r="Y17" s="17">
        <v>2</v>
      </c>
      <c r="Z17" s="17">
        <v>2</v>
      </c>
      <c r="AA17" s="17">
        <v>2</v>
      </c>
      <c r="AB17" s="17">
        <v>2</v>
      </c>
      <c r="AC17" s="17">
        <v>2</v>
      </c>
      <c r="AD17" s="17">
        <v>2</v>
      </c>
      <c r="AE17" s="17">
        <v>2</v>
      </c>
      <c r="AF17" s="17">
        <v>2</v>
      </c>
      <c r="AG17" s="17">
        <v>2</v>
      </c>
      <c r="AH17" s="17">
        <v>2</v>
      </c>
      <c r="AI17" s="17">
        <v>2</v>
      </c>
      <c r="AJ17" s="17">
        <v>2</v>
      </c>
      <c r="AK17" s="17">
        <v>2</v>
      </c>
      <c r="AL17" s="17">
        <v>2</v>
      </c>
      <c r="AM17" s="17">
        <v>2</v>
      </c>
      <c r="AN17" s="17">
        <v>2</v>
      </c>
      <c r="AO17" s="17">
        <v>2</v>
      </c>
      <c r="AP17" s="17">
        <v>2</v>
      </c>
      <c r="AQ17" s="17">
        <v>2</v>
      </c>
      <c r="AR17" s="17">
        <v>2</v>
      </c>
      <c r="AS17" s="31">
        <v>2</v>
      </c>
      <c r="AT17" s="29"/>
      <c r="AU17" s="14" t="s">
        <v>32</v>
      </c>
      <c r="AV17" s="14" t="s">
        <v>32</v>
      </c>
      <c r="AW17" s="14" t="s">
        <v>32</v>
      </c>
      <c r="AX17" s="14" t="s">
        <v>32</v>
      </c>
      <c r="AY17" s="14" t="s">
        <v>32</v>
      </c>
      <c r="AZ17" s="14" t="s">
        <v>32</v>
      </c>
      <c r="BA17" s="14" t="s">
        <v>32</v>
      </c>
      <c r="BB17" s="14" t="s">
        <v>32</v>
      </c>
      <c r="BC17" s="12" t="s">
        <v>32</v>
      </c>
      <c r="BD17" s="20">
        <f t="shared" si="1"/>
        <v>94</v>
      </c>
      <c r="BE17" s="4">
        <f t="shared" si="2"/>
        <v>48</v>
      </c>
      <c r="BF17" s="4">
        <f t="shared" si="3"/>
        <v>46</v>
      </c>
    </row>
    <row r="18" spans="1:58" ht="42.75" customHeight="1" thickBot="1" x14ac:dyDescent="0.35">
      <c r="A18" s="65"/>
      <c r="B18" s="30" t="s">
        <v>51</v>
      </c>
      <c r="C18" s="16" t="s">
        <v>52</v>
      </c>
      <c r="D18" s="17">
        <v>2</v>
      </c>
      <c r="E18" s="17">
        <v>4</v>
      </c>
      <c r="F18" s="17">
        <v>2</v>
      </c>
      <c r="G18" s="17">
        <v>4</v>
      </c>
      <c r="H18" s="17">
        <v>2</v>
      </c>
      <c r="I18" s="17">
        <v>4</v>
      </c>
      <c r="J18" s="17">
        <v>2</v>
      </c>
      <c r="K18" s="17">
        <v>4</v>
      </c>
      <c r="L18" s="17">
        <v>2</v>
      </c>
      <c r="M18" s="17">
        <v>4</v>
      </c>
      <c r="N18" s="17">
        <v>2</v>
      </c>
      <c r="O18" s="17">
        <v>4</v>
      </c>
      <c r="P18" s="17">
        <v>2</v>
      </c>
      <c r="Q18" s="17">
        <v>4</v>
      </c>
      <c r="R18" s="17">
        <v>2</v>
      </c>
      <c r="S18" s="17">
        <v>4</v>
      </c>
      <c r="T18" s="29"/>
      <c r="U18" s="11" t="s">
        <v>32</v>
      </c>
      <c r="V18" s="12" t="s">
        <v>32</v>
      </c>
      <c r="W18" s="17">
        <v>2</v>
      </c>
      <c r="X18" s="17">
        <v>2</v>
      </c>
      <c r="Y18" s="17">
        <v>2</v>
      </c>
      <c r="Z18" s="17">
        <v>2</v>
      </c>
      <c r="AA18" s="17">
        <v>2</v>
      </c>
      <c r="AB18" s="17">
        <v>2</v>
      </c>
      <c r="AC18" s="17">
        <v>2</v>
      </c>
      <c r="AD18" s="17">
        <v>2</v>
      </c>
      <c r="AE18" s="17">
        <v>2</v>
      </c>
      <c r="AF18" s="17">
        <v>2</v>
      </c>
      <c r="AG18" s="17">
        <v>2</v>
      </c>
      <c r="AH18" s="17">
        <v>2</v>
      </c>
      <c r="AI18" s="17">
        <v>2</v>
      </c>
      <c r="AJ18" s="17">
        <v>2</v>
      </c>
      <c r="AK18" s="17">
        <v>2</v>
      </c>
      <c r="AL18" s="17">
        <v>2</v>
      </c>
      <c r="AM18" s="17">
        <v>2</v>
      </c>
      <c r="AN18" s="17">
        <v>2</v>
      </c>
      <c r="AO18" s="17">
        <v>2</v>
      </c>
      <c r="AP18" s="17">
        <v>2</v>
      </c>
      <c r="AQ18" s="17">
        <v>2</v>
      </c>
      <c r="AR18" s="17">
        <v>2</v>
      </c>
      <c r="AS18" s="31">
        <v>2</v>
      </c>
      <c r="AT18" s="29"/>
      <c r="AU18" s="14" t="s">
        <v>32</v>
      </c>
      <c r="AV18" s="14" t="s">
        <v>32</v>
      </c>
      <c r="AW18" s="14" t="s">
        <v>32</v>
      </c>
      <c r="AX18" s="14" t="s">
        <v>32</v>
      </c>
      <c r="AY18" s="14" t="s">
        <v>32</v>
      </c>
      <c r="AZ18" s="14" t="s">
        <v>32</v>
      </c>
      <c r="BA18" s="14" t="s">
        <v>32</v>
      </c>
      <c r="BB18" s="14" t="s">
        <v>32</v>
      </c>
      <c r="BC18" s="12" t="s">
        <v>32</v>
      </c>
      <c r="BD18" s="20">
        <f t="shared" si="1"/>
        <v>94</v>
      </c>
      <c r="BE18" s="4">
        <f t="shared" si="2"/>
        <v>48</v>
      </c>
      <c r="BF18" s="4">
        <f t="shared" si="3"/>
        <v>46</v>
      </c>
    </row>
    <row r="19" spans="1:58" ht="43.5" customHeight="1" thickBot="1" x14ac:dyDescent="0.35">
      <c r="A19" s="65"/>
      <c r="B19" s="30" t="s">
        <v>53</v>
      </c>
      <c r="C19" s="16" t="s">
        <v>54</v>
      </c>
      <c r="D19" s="17">
        <v>4</v>
      </c>
      <c r="E19" s="17">
        <v>2</v>
      </c>
      <c r="F19" s="17">
        <v>4</v>
      </c>
      <c r="G19" s="17">
        <v>2</v>
      </c>
      <c r="H19" s="17">
        <v>4</v>
      </c>
      <c r="I19" s="17">
        <v>2</v>
      </c>
      <c r="J19" s="17">
        <v>4</v>
      </c>
      <c r="K19" s="17">
        <v>2</v>
      </c>
      <c r="L19" s="17">
        <v>4</v>
      </c>
      <c r="M19" s="17">
        <v>2</v>
      </c>
      <c r="N19" s="17">
        <v>4</v>
      </c>
      <c r="O19" s="17">
        <v>2</v>
      </c>
      <c r="P19" s="17">
        <v>4</v>
      </c>
      <c r="Q19" s="17">
        <v>2</v>
      </c>
      <c r="R19" s="17">
        <v>4</v>
      </c>
      <c r="S19" s="17">
        <v>2</v>
      </c>
      <c r="T19" s="10"/>
      <c r="U19" s="11" t="s">
        <v>32</v>
      </c>
      <c r="V19" s="12" t="s">
        <v>32</v>
      </c>
      <c r="W19" s="17">
        <v>2</v>
      </c>
      <c r="X19" s="17">
        <v>2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7">
        <v>2</v>
      </c>
      <c r="AE19" s="17">
        <v>2</v>
      </c>
      <c r="AF19" s="17">
        <v>2</v>
      </c>
      <c r="AG19" s="17">
        <v>2</v>
      </c>
      <c r="AH19" s="17">
        <v>2</v>
      </c>
      <c r="AI19" s="17">
        <v>2</v>
      </c>
      <c r="AJ19" s="17">
        <v>2</v>
      </c>
      <c r="AK19" s="17">
        <v>2</v>
      </c>
      <c r="AL19" s="17">
        <v>2</v>
      </c>
      <c r="AM19" s="17">
        <v>2</v>
      </c>
      <c r="AN19" s="17">
        <v>2</v>
      </c>
      <c r="AO19" s="17">
        <v>2</v>
      </c>
      <c r="AP19" s="17">
        <v>2</v>
      </c>
      <c r="AQ19" s="17">
        <v>2</v>
      </c>
      <c r="AR19" s="17">
        <v>2</v>
      </c>
      <c r="AS19" s="17">
        <v>2</v>
      </c>
      <c r="AT19" s="38">
        <v>18</v>
      </c>
      <c r="AU19" s="14" t="s">
        <v>32</v>
      </c>
      <c r="AV19" s="14" t="s">
        <v>32</v>
      </c>
      <c r="AW19" s="14" t="s">
        <v>32</v>
      </c>
      <c r="AX19" s="14" t="s">
        <v>32</v>
      </c>
      <c r="AY19" s="14" t="s">
        <v>32</v>
      </c>
      <c r="AZ19" s="14" t="s">
        <v>32</v>
      </c>
      <c r="BA19" s="14" t="s">
        <v>32</v>
      </c>
      <c r="BB19" s="14" t="s">
        <v>32</v>
      </c>
      <c r="BC19" s="12" t="s">
        <v>32</v>
      </c>
      <c r="BD19" s="20">
        <f>D19+E19+F19+G19+H19+I19+J19+K19+L19+M19+N19+O19+P19+Q19+R19+S19+W19+X19+Y19+Z19+AA19+AB19+AC19+AD19+AE19+AF19+AG19+AH19+AI19+AJ19+AK19+AL19+AM19+AN19+AO19+AP19+AQ19+AR18+AS18</f>
        <v>94</v>
      </c>
      <c r="BE19" s="4">
        <f t="shared" si="2"/>
        <v>48</v>
      </c>
      <c r="BF19" s="4">
        <f t="shared" si="3"/>
        <v>46</v>
      </c>
    </row>
    <row r="20" spans="1:58" ht="38.25" customHeight="1" thickBot="1" x14ac:dyDescent="0.35">
      <c r="A20" s="65"/>
      <c r="B20" s="30" t="s">
        <v>55</v>
      </c>
      <c r="C20" s="16" t="s">
        <v>56</v>
      </c>
      <c r="D20" s="17">
        <v>4</v>
      </c>
      <c r="E20" s="17">
        <v>6</v>
      </c>
      <c r="F20" s="17">
        <v>4</v>
      </c>
      <c r="G20" s="17">
        <v>6</v>
      </c>
      <c r="H20" s="17">
        <v>4</v>
      </c>
      <c r="I20" s="17">
        <v>6</v>
      </c>
      <c r="J20" s="17">
        <v>4</v>
      </c>
      <c r="K20" s="17">
        <v>6</v>
      </c>
      <c r="L20" s="17">
        <v>4</v>
      </c>
      <c r="M20" s="17">
        <v>6</v>
      </c>
      <c r="N20" s="17">
        <v>4</v>
      </c>
      <c r="O20" s="17">
        <v>6</v>
      </c>
      <c r="P20" s="17">
        <v>4</v>
      </c>
      <c r="Q20" s="17">
        <v>4</v>
      </c>
      <c r="R20" s="17">
        <v>2</v>
      </c>
      <c r="S20" s="17">
        <v>6</v>
      </c>
      <c r="T20" s="26">
        <v>18</v>
      </c>
      <c r="U20" s="11" t="s">
        <v>32</v>
      </c>
      <c r="V20" s="12" t="s">
        <v>32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29"/>
      <c r="AU20" s="14" t="s">
        <v>32</v>
      </c>
      <c r="AV20" s="14" t="s">
        <v>32</v>
      </c>
      <c r="AW20" s="14" t="s">
        <v>32</v>
      </c>
      <c r="AX20" s="14" t="s">
        <v>32</v>
      </c>
      <c r="AY20" s="14" t="s">
        <v>32</v>
      </c>
      <c r="AZ20" s="14" t="s">
        <v>32</v>
      </c>
      <c r="BA20" s="14" t="s">
        <v>32</v>
      </c>
      <c r="BB20" s="14" t="s">
        <v>32</v>
      </c>
      <c r="BC20" s="12" t="s">
        <v>32</v>
      </c>
      <c r="BD20" s="20">
        <f t="shared" si="1"/>
        <v>76</v>
      </c>
      <c r="BE20" s="4">
        <f t="shared" si="2"/>
        <v>76</v>
      </c>
      <c r="BF20" s="4">
        <f t="shared" si="3"/>
        <v>0</v>
      </c>
    </row>
    <row r="21" spans="1:58" ht="38.25" customHeight="1" thickBot="1" x14ac:dyDescent="0.35">
      <c r="A21" s="65"/>
      <c r="B21" s="30" t="s">
        <v>57</v>
      </c>
      <c r="C21" s="16" t="s">
        <v>58</v>
      </c>
      <c r="D21" s="17">
        <v>2</v>
      </c>
      <c r="E21" s="17">
        <v>2</v>
      </c>
      <c r="F21" s="17">
        <v>2</v>
      </c>
      <c r="G21" s="17">
        <v>2</v>
      </c>
      <c r="H21" s="17">
        <v>2</v>
      </c>
      <c r="I21" s="17">
        <v>2</v>
      </c>
      <c r="J21" s="17">
        <v>2</v>
      </c>
      <c r="K21" s="17">
        <v>2</v>
      </c>
      <c r="L21" s="17">
        <v>2</v>
      </c>
      <c r="M21" s="17">
        <v>2</v>
      </c>
      <c r="N21" s="17">
        <v>2</v>
      </c>
      <c r="O21" s="17">
        <v>2</v>
      </c>
      <c r="P21" s="17">
        <v>2</v>
      </c>
      <c r="Q21" s="17">
        <v>2</v>
      </c>
      <c r="R21" s="17">
        <v>2</v>
      </c>
      <c r="S21" s="17">
        <v>2</v>
      </c>
      <c r="T21" s="10"/>
      <c r="U21" s="11"/>
      <c r="V21" s="12"/>
      <c r="W21" s="17">
        <v>2</v>
      </c>
      <c r="X21" s="17">
        <v>2</v>
      </c>
      <c r="Y21" s="17">
        <v>2</v>
      </c>
      <c r="Z21" s="17">
        <v>2</v>
      </c>
      <c r="AA21" s="17">
        <v>2</v>
      </c>
      <c r="AB21" s="17">
        <v>2</v>
      </c>
      <c r="AC21" s="17">
        <v>2</v>
      </c>
      <c r="AD21" s="17">
        <v>2</v>
      </c>
      <c r="AE21" s="17">
        <v>2</v>
      </c>
      <c r="AF21" s="17">
        <v>2</v>
      </c>
      <c r="AG21" s="17">
        <v>2</v>
      </c>
      <c r="AH21" s="17">
        <v>2</v>
      </c>
      <c r="AI21" s="17">
        <v>2</v>
      </c>
      <c r="AJ21" s="17">
        <v>2</v>
      </c>
      <c r="AK21" s="17">
        <v>2</v>
      </c>
      <c r="AL21" s="17">
        <v>2</v>
      </c>
      <c r="AM21" s="17">
        <v>2</v>
      </c>
      <c r="AN21" s="17">
        <v>2</v>
      </c>
      <c r="AO21" s="17">
        <v>2</v>
      </c>
      <c r="AP21" s="17">
        <v>2</v>
      </c>
      <c r="AQ21" s="17">
        <v>2</v>
      </c>
      <c r="AR21" s="17">
        <v>2</v>
      </c>
      <c r="AS21" s="31">
        <v>2</v>
      </c>
      <c r="AT21" s="29"/>
      <c r="AU21" s="14" t="s">
        <v>32</v>
      </c>
      <c r="AV21" s="14" t="s">
        <v>32</v>
      </c>
      <c r="AW21" s="14" t="s">
        <v>32</v>
      </c>
      <c r="AX21" s="14" t="s">
        <v>32</v>
      </c>
      <c r="AY21" s="14" t="s">
        <v>32</v>
      </c>
      <c r="AZ21" s="14" t="s">
        <v>32</v>
      </c>
      <c r="BA21" s="14" t="s">
        <v>32</v>
      </c>
      <c r="BB21" s="14" t="s">
        <v>32</v>
      </c>
      <c r="BC21" s="12" t="s">
        <v>32</v>
      </c>
      <c r="BD21" s="20">
        <f t="shared" si="1"/>
        <v>78</v>
      </c>
      <c r="BE21" s="4">
        <f t="shared" si="2"/>
        <v>32</v>
      </c>
      <c r="BF21" s="4">
        <f t="shared" si="3"/>
        <v>46</v>
      </c>
    </row>
    <row r="22" spans="1:58" ht="38.25" customHeight="1" thickBot="1" x14ac:dyDescent="0.35">
      <c r="A22" s="65"/>
      <c r="B22" s="30" t="s">
        <v>59</v>
      </c>
      <c r="C22" s="16" t="s">
        <v>60</v>
      </c>
      <c r="D22" s="17">
        <v>6</v>
      </c>
      <c r="E22" s="17">
        <v>4</v>
      </c>
      <c r="F22" s="17">
        <v>6</v>
      </c>
      <c r="G22" s="17">
        <v>4</v>
      </c>
      <c r="H22" s="17">
        <v>6</v>
      </c>
      <c r="I22" s="17">
        <v>4</v>
      </c>
      <c r="J22" s="17">
        <v>6</v>
      </c>
      <c r="K22" s="17">
        <v>4</v>
      </c>
      <c r="L22" s="17">
        <v>6</v>
      </c>
      <c r="M22" s="17">
        <v>4</v>
      </c>
      <c r="N22" s="17">
        <v>6</v>
      </c>
      <c r="O22" s="17">
        <v>4</v>
      </c>
      <c r="P22" s="17">
        <v>6</v>
      </c>
      <c r="Q22" s="17">
        <v>4</v>
      </c>
      <c r="R22" s="17">
        <v>6</v>
      </c>
      <c r="S22" s="17">
        <v>4</v>
      </c>
      <c r="T22" s="26">
        <v>18</v>
      </c>
      <c r="U22" s="11" t="s">
        <v>32</v>
      </c>
      <c r="V22" s="12" t="s">
        <v>32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29"/>
      <c r="AU22" s="14" t="s">
        <v>32</v>
      </c>
      <c r="AV22" s="14" t="s">
        <v>32</v>
      </c>
      <c r="AW22" s="14" t="s">
        <v>32</v>
      </c>
      <c r="AX22" s="14" t="s">
        <v>32</v>
      </c>
      <c r="AY22" s="14" t="s">
        <v>32</v>
      </c>
      <c r="AZ22" s="14" t="s">
        <v>32</v>
      </c>
      <c r="BA22" s="14" t="s">
        <v>32</v>
      </c>
      <c r="BB22" s="14" t="s">
        <v>32</v>
      </c>
      <c r="BC22" s="12" t="s">
        <v>32</v>
      </c>
      <c r="BD22" s="20">
        <f t="shared" si="1"/>
        <v>80</v>
      </c>
      <c r="BE22" s="4">
        <f t="shared" si="2"/>
        <v>80</v>
      </c>
      <c r="BF22" s="4">
        <f t="shared" si="3"/>
        <v>0</v>
      </c>
    </row>
    <row r="23" spans="1:58" ht="34.5" customHeight="1" thickBot="1" x14ac:dyDescent="0.3">
      <c r="A23" s="65"/>
      <c r="B23" s="39" t="s">
        <v>61</v>
      </c>
      <c r="C23" s="27" t="s">
        <v>62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10"/>
      <c r="U23" s="11" t="s">
        <v>32</v>
      </c>
      <c r="V23" s="12" t="s">
        <v>32</v>
      </c>
      <c r="W23" s="40">
        <f>W24</f>
        <v>20</v>
      </c>
      <c r="X23" s="40">
        <f t="shared" ref="X23:AS23" si="6">X24</f>
        <v>20</v>
      </c>
      <c r="Y23" s="40">
        <f t="shared" si="6"/>
        <v>20</v>
      </c>
      <c r="Z23" s="40">
        <f t="shared" si="6"/>
        <v>20</v>
      </c>
      <c r="AA23" s="40">
        <f t="shared" si="6"/>
        <v>20</v>
      </c>
      <c r="AB23" s="40">
        <f t="shared" si="6"/>
        <v>20</v>
      </c>
      <c r="AC23" s="40">
        <f t="shared" si="6"/>
        <v>20</v>
      </c>
      <c r="AD23" s="40">
        <f t="shared" si="6"/>
        <v>20</v>
      </c>
      <c r="AE23" s="40">
        <f t="shared" si="6"/>
        <v>20</v>
      </c>
      <c r="AF23" s="40">
        <f t="shared" si="6"/>
        <v>20</v>
      </c>
      <c r="AG23" s="40">
        <f t="shared" si="6"/>
        <v>20</v>
      </c>
      <c r="AH23" s="40">
        <f t="shared" si="6"/>
        <v>20</v>
      </c>
      <c r="AI23" s="40">
        <f t="shared" si="6"/>
        <v>20</v>
      </c>
      <c r="AJ23" s="40">
        <f t="shared" si="6"/>
        <v>20</v>
      </c>
      <c r="AK23" s="40">
        <f t="shared" si="6"/>
        <v>20</v>
      </c>
      <c r="AL23" s="40">
        <f t="shared" si="6"/>
        <v>20</v>
      </c>
      <c r="AM23" s="40">
        <f t="shared" si="6"/>
        <v>20</v>
      </c>
      <c r="AN23" s="40">
        <f t="shared" si="6"/>
        <v>20</v>
      </c>
      <c r="AO23" s="40">
        <f t="shared" si="6"/>
        <v>20</v>
      </c>
      <c r="AP23" s="40">
        <f t="shared" si="6"/>
        <v>20</v>
      </c>
      <c r="AQ23" s="40">
        <f t="shared" si="6"/>
        <v>20</v>
      </c>
      <c r="AR23" s="40">
        <f t="shared" si="6"/>
        <v>20</v>
      </c>
      <c r="AS23" s="40">
        <f t="shared" si="6"/>
        <v>20</v>
      </c>
      <c r="AT23" s="29"/>
      <c r="AU23" s="14" t="s">
        <v>32</v>
      </c>
      <c r="AV23" s="14" t="s">
        <v>32</v>
      </c>
      <c r="AW23" s="14" t="s">
        <v>32</v>
      </c>
      <c r="AX23" s="14" t="s">
        <v>32</v>
      </c>
      <c r="AY23" s="14" t="s">
        <v>32</v>
      </c>
      <c r="AZ23" s="14" t="s">
        <v>32</v>
      </c>
      <c r="BA23" s="14" t="s">
        <v>32</v>
      </c>
      <c r="BB23" s="14" t="s">
        <v>32</v>
      </c>
      <c r="BC23" s="12" t="s">
        <v>32</v>
      </c>
      <c r="BD23" s="41">
        <f>D23+E23+F23+G23+H23+I23+J23+K23+L23+M23+N23+O23+P23+Q23+R23+S23+W23+X23+Y23+Z23+AA23+AB23+AC23+AD23+AE23+AF23+AG23+AH23+AI23+AJ23+AK23+AL23+AM23+AN23+AO23+AP23+AQ23+AR23+AS23</f>
        <v>460</v>
      </c>
      <c r="BE23" s="4">
        <f t="shared" si="2"/>
        <v>0</v>
      </c>
      <c r="BF23" s="4">
        <f t="shared" si="3"/>
        <v>460</v>
      </c>
    </row>
    <row r="24" spans="1:58" ht="47.25" customHeight="1" thickBot="1" x14ac:dyDescent="0.3">
      <c r="A24" s="65"/>
      <c r="B24" s="42" t="s">
        <v>63</v>
      </c>
      <c r="C24" s="42" t="s">
        <v>64</v>
      </c>
      <c r="D24" s="43">
        <f>D25+D26</f>
        <v>0</v>
      </c>
      <c r="E24" s="43">
        <f t="shared" ref="E24:S24" si="7">E25+E26</f>
        <v>0</v>
      </c>
      <c r="F24" s="43">
        <f t="shared" si="7"/>
        <v>0</v>
      </c>
      <c r="G24" s="43">
        <f t="shared" si="7"/>
        <v>0</v>
      </c>
      <c r="H24" s="43">
        <f t="shared" si="7"/>
        <v>0</v>
      </c>
      <c r="I24" s="43">
        <f t="shared" si="7"/>
        <v>0</v>
      </c>
      <c r="J24" s="43">
        <f t="shared" si="7"/>
        <v>0</v>
      </c>
      <c r="K24" s="43">
        <f t="shared" si="7"/>
        <v>0</v>
      </c>
      <c r="L24" s="43">
        <f t="shared" si="7"/>
        <v>0</v>
      </c>
      <c r="M24" s="43">
        <f t="shared" si="7"/>
        <v>0</v>
      </c>
      <c r="N24" s="43">
        <f t="shared" si="7"/>
        <v>0</v>
      </c>
      <c r="O24" s="43">
        <f t="shared" si="7"/>
        <v>0</v>
      </c>
      <c r="P24" s="43">
        <f t="shared" si="7"/>
        <v>0</v>
      </c>
      <c r="Q24" s="43">
        <f t="shared" si="7"/>
        <v>0</v>
      </c>
      <c r="R24" s="43">
        <f t="shared" si="7"/>
        <v>0</v>
      </c>
      <c r="S24" s="43">
        <f t="shared" si="7"/>
        <v>0</v>
      </c>
      <c r="T24" s="10"/>
      <c r="U24" s="11" t="s">
        <v>32</v>
      </c>
      <c r="V24" s="12" t="s">
        <v>32</v>
      </c>
      <c r="W24" s="43">
        <f>W25+W26</f>
        <v>20</v>
      </c>
      <c r="X24" s="43">
        <f t="shared" ref="X24:AS24" si="8">X25+X26</f>
        <v>20</v>
      </c>
      <c r="Y24" s="43">
        <f t="shared" si="8"/>
        <v>20</v>
      </c>
      <c r="Z24" s="43">
        <f t="shared" si="8"/>
        <v>20</v>
      </c>
      <c r="AA24" s="43">
        <f t="shared" si="8"/>
        <v>20</v>
      </c>
      <c r="AB24" s="43">
        <f t="shared" si="8"/>
        <v>20</v>
      </c>
      <c r="AC24" s="43">
        <f t="shared" si="8"/>
        <v>20</v>
      </c>
      <c r="AD24" s="43">
        <f t="shared" si="8"/>
        <v>20</v>
      </c>
      <c r="AE24" s="43">
        <f t="shared" si="8"/>
        <v>20</v>
      </c>
      <c r="AF24" s="43">
        <f t="shared" si="8"/>
        <v>20</v>
      </c>
      <c r="AG24" s="43">
        <f t="shared" si="8"/>
        <v>20</v>
      </c>
      <c r="AH24" s="43">
        <f t="shared" si="8"/>
        <v>20</v>
      </c>
      <c r="AI24" s="43">
        <f t="shared" si="8"/>
        <v>20</v>
      </c>
      <c r="AJ24" s="43">
        <f t="shared" si="8"/>
        <v>20</v>
      </c>
      <c r="AK24" s="43">
        <f t="shared" si="8"/>
        <v>20</v>
      </c>
      <c r="AL24" s="43">
        <f t="shared" si="8"/>
        <v>20</v>
      </c>
      <c r="AM24" s="43">
        <f t="shared" si="8"/>
        <v>20</v>
      </c>
      <c r="AN24" s="43">
        <f t="shared" si="8"/>
        <v>20</v>
      </c>
      <c r="AO24" s="43">
        <f t="shared" si="8"/>
        <v>20</v>
      </c>
      <c r="AP24" s="43">
        <f t="shared" si="8"/>
        <v>20</v>
      </c>
      <c r="AQ24" s="43">
        <f t="shared" si="8"/>
        <v>20</v>
      </c>
      <c r="AR24" s="43">
        <f t="shared" si="8"/>
        <v>20</v>
      </c>
      <c r="AS24" s="43">
        <f t="shared" si="8"/>
        <v>20</v>
      </c>
      <c r="AT24" s="29"/>
      <c r="AU24" s="14" t="s">
        <v>32</v>
      </c>
      <c r="AV24" s="14" t="s">
        <v>32</v>
      </c>
      <c r="AW24" s="14" t="s">
        <v>32</v>
      </c>
      <c r="AX24" s="14" t="s">
        <v>32</v>
      </c>
      <c r="AY24" s="14" t="s">
        <v>32</v>
      </c>
      <c r="AZ24" s="14" t="s">
        <v>32</v>
      </c>
      <c r="BA24" s="14" t="s">
        <v>32</v>
      </c>
      <c r="BB24" s="14" t="s">
        <v>32</v>
      </c>
      <c r="BC24" s="12" t="s">
        <v>32</v>
      </c>
      <c r="BD24" s="44">
        <f>D24+E24+F24+G24+H24+I24+J24+K24+L24+M24+N24+O24+P24+Q24+R24+S24+W24+X24+Y24+Z24+AA24+AB24+AC24+AD24+AE24+AF24+AG24+AH24+AI24+AJ24+AK24+AL24+AM24+AN24+AO24+AP24+AQ24+AR24+AS24</f>
        <v>460</v>
      </c>
      <c r="BE24" s="4">
        <f t="shared" si="2"/>
        <v>0</v>
      </c>
      <c r="BF24" s="4">
        <f t="shared" si="3"/>
        <v>460</v>
      </c>
    </row>
    <row r="25" spans="1:58" ht="45.75" customHeight="1" thickBot="1" x14ac:dyDescent="0.3">
      <c r="A25" s="65"/>
      <c r="B25" s="45" t="s">
        <v>65</v>
      </c>
      <c r="C25" s="45" t="s">
        <v>66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7"/>
      <c r="U25" s="11"/>
      <c r="V25" s="12"/>
      <c r="W25" s="17">
        <v>14</v>
      </c>
      <c r="X25" s="17">
        <v>14</v>
      </c>
      <c r="Y25" s="17">
        <v>14</v>
      </c>
      <c r="Z25" s="17">
        <v>14</v>
      </c>
      <c r="AA25" s="17">
        <v>14</v>
      </c>
      <c r="AB25" s="17">
        <v>14</v>
      </c>
      <c r="AC25" s="17">
        <v>14</v>
      </c>
      <c r="AD25" s="17">
        <v>14</v>
      </c>
      <c r="AE25" s="17">
        <v>14</v>
      </c>
      <c r="AF25" s="17">
        <v>14</v>
      </c>
      <c r="AG25" s="17">
        <v>14</v>
      </c>
      <c r="AH25" s="17">
        <v>14</v>
      </c>
      <c r="AI25" s="17">
        <v>14</v>
      </c>
      <c r="AJ25" s="17">
        <v>14</v>
      </c>
      <c r="AK25" s="17">
        <v>14</v>
      </c>
      <c r="AL25" s="17">
        <v>14</v>
      </c>
      <c r="AM25" s="17">
        <v>14</v>
      </c>
      <c r="AN25" s="17">
        <v>14</v>
      </c>
      <c r="AO25" s="17">
        <v>14</v>
      </c>
      <c r="AP25" s="17">
        <v>14</v>
      </c>
      <c r="AQ25" s="17">
        <v>14</v>
      </c>
      <c r="AR25" s="17">
        <v>14</v>
      </c>
      <c r="AS25" s="31">
        <v>14</v>
      </c>
      <c r="AT25" s="29"/>
      <c r="AU25" s="14" t="s">
        <v>32</v>
      </c>
      <c r="AV25" s="14" t="s">
        <v>32</v>
      </c>
      <c r="AW25" s="14" t="s">
        <v>32</v>
      </c>
      <c r="AX25" s="14" t="s">
        <v>32</v>
      </c>
      <c r="AY25" s="14" t="s">
        <v>32</v>
      </c>
      <c r="AZ25" s="14" t="s">
        <v>32</v>
      </c>
      <c r="BA25" s="14" t="s">
        <v>32</v>
      </c>
      <c r="BB25" s="14" t="s">
        <v>32</v>
      </c>
      <c r="BC25" s="12" t="s">
        <v>32</v>
      </c>
      <c r="BD25" s="24">
        <f>D25+E25+F25+G25+H25+I25+J25+K25+L25+M25+N25+O25+P25+Q25+R25+S25+W25+X25+Y25+Z25+AA25+AB25+AC25+AD25+AE25+AF25+AG25+AH25+AI25+AJ25+AK25+AL25+AM25+AN25+AO25+AP25+AQ25+AR25+AS25</f>
        <v>322</v>
      </c>
      <c r="BE25" s="4">
        <f t="shared" si="2"/>
        <v>0</v>
      </c>
      <c r="BF25" s="4">
        <f t="shared" si="3"/>
        <v>322</v>
      </c>
    </row>
    <row r="26" spans="1:58" ht="45.75" customHeight="1" thickBot="1" x14ac:dyDescent="0.3">
      <c r="A26" s="65"/>
      <c r="B26" s="45" t="s">
        <v>67</v>
      </c>
      <c r="C26" s="45"/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7"/>
      <c r="U26" s="11"/>
      <c r="V26" s="12"/>
      <c r="W26" s="17">
        <v>6</v>
      </c>
      <c r="X26" s="17">
        <v>6</v>
      </c>
      <c r="Y26" s="17">
        <v>6</v>
      </c>
      <c r="Z26" s="17">
        <v>6</v>
      </c>
      <c r="AA26" s="17">
        <v>6</v>
      </c>
      <c r="AB26" s="17">
        <v>6</v>
      </c>
      <c r="AC26" s="17">
        <v>6</v>
      </c>
      <c r="AD26" s="17">
        <v>6</v>
      </c>
      <c r="AE26" s="17">
        <v>6</v>
      </c>
      <c r="AF26" s="17">
        <v>6</v>
      </c>
      <c r="AG26" s="17">
        <v>6</v>
      </c>
      <c r="AH26" s="17">
        <v>6</v>
      </c>
      <c r="AI26" s="17">
        <v>6</v>
      </c>
      <c r="AJ26" s="17">
        <v>6</v>
      </c>
      <c r="AK26" s="17">
        <v>6</v>
      </c>
      <c r="AL26" s="17">
        <v>6</v>
      </c>
      <c r="AM26" s="17">
        <v>6</v>
      </c>
      <c r="AN26" s="17">
        <v>6</v>
      </c>
      <c r="AO26" s="17">
        <v>6</v>
      </c>
      <c r="AP26" s="17">
        <v>6</v>
      </c>
      <c r="AQ26" s="17">
        <v>6</v>
      </c>
      <c r="AR26" s="17">
        <v>6</v>
      </c>
      <c r="AS26" s="17">
        <v>6</v>
      </c>
      <c r="AT26" s="29"/>
      <c r="AU26" s="14" t="s">
        <v>32</v>
      </c>
      <c r="AV26" s="14" t="s">
        <v>32</v>
      </c>
      <c r="AW26" s="14" t="s">
        <v>32</v>
      </c>
      <c r="AX26" s="14" t="s">
        <v>32</v>
      </c>
      <c r="AY26" s="14" t="s">
        <v>32</v>
      </c>
      <c r="AZ26" s="14" t="s">
        <v>32</v>
      </c>
      <c r="BA26" s="14" t="s">
        <v>32</v>
      </c>
      <c r="BB26" s="14" t="s">
        <v>32</v>
      </c>
      <c r="BC26" s="12" t="s">
        <v>32</v>
      </c>
      <c r="BD26" s="24">
        <f>D26+E26+F26+G26+H26+I26+J26+K26+L26+M26+N26+O26+P26+Q26+R26+S26+W26+X26+Y26+Z26+AA26+AB26+AC26+AD26+AE26+AF26+AG26+AH26+AI26+AJ26+AK26+AL26+AM26+AN26+AO26+AP26+AQ26+AR26+AS26</f>
        <v>138</v>
      </c>
      <c r="BE26" s="4">
        <f t="shared" si="2"/>
        <v>0</v>
      </c>
      <c r="BF26" s="4">
        <f t="shared" si="3"/>
        <v>138</v>
      </c>
    </row>
    <row r="27" spans="1:58" ht="21.75" customHeight="1" thickBot="1" x14ac:dyDescent="0.3">
      <c r="A27" s="65"/>
      <c r="B27" s="71" t="s">
        <v>68</v>
      </c>
      <c r="C27" s="72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7">
        <v>36</v>
      </c>
      <c r="U27" s="11" t="s">
        <v>32</v>
      </c>
      <c r="V27" s="12" t="s">
        <v>32</v>
      </c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24"/>
      <c r="AO27" s="24"/>
      <c r="AP27" s="24"/>
      <c r="AQ27" s="24"/>
      <c r="AR27" s="24"/>
      <c r="AS27" s="24"/>
      <c r="AT27" s="47">
        <v>36</v>
      </c>
      <c r="AU27" s="14" t="s">
        <v>32</v>
      </c>
      <c r="AV27" s="14" t="s">
        <v>32</v>
      </c>
      <c r="AW27" s="14" t="s">
        <v>32</v>
      </c>
      <c r="AX27" s="14" t="s">
        <v>32</v>
      </c>
      <c r="AY27" s="14" t="s">
        <v>32</v>
      </c>
      <c r="AZ27" s="14" t="s">
        <v>32</v>
      </c>
      <c r="BA27" s="14" t="s">
        <v>32</v>
      </c>
      <c r="BB27" s="14" t="s">
        <v>32</v>
      </c>
      <c r="BC27" s="12" t="s">
        <v>32</v>
      </c>
      <c r="BD27" s="49">
        <f>D27+E27+F27+G27+H27+I27+J27+K27+L27+M27+N27+O27+P27+Q27+R27+S27+T27+W27+X27+Y27+Z27+AA27+AB27+AC27+AD27+AE27+AF27+AG27+AH27+AI27+AJ27+AK27+AL27+AM27+AN27+AO27+AP27+AQ27+AR27+AS27+AT27</f>
        <v>72</v>
      </c>
      <c r="BE27" s="4">
        <f t="shared" si="2"/>
        <v>0</v>
      </c>
      <c r="BF27" s="4">
        <f t="shared" si="3"/>
        <v>0</v>
      </c>
    </row>
    <row r="28" spans="1:58" ht="27" customHeight="1" thickBot="1" x14ac:dyDescent="0.3">
      <c r="A28" s="66"/>
      <c r="B28" s="71" t="s">
        <v>69</v>
      </c>
      <c r="C28" s="72"/>
      <c r="D28" s="50">
        <f t="shared" ref="D28:S28" si="9">D6+D11+D13+D23</f>
        <v>36</v>
      </c>
      <c r="E28" s="50">
        <f t="shared" si="9"/>
        <v>36</v>
      </c>
      <c r="F28" s="50">
        <f t="shared" si="9"/>
        <v>36</v>
      </c>
      <c r="G28" s="50">
        <f t="shared" si="9"/>
        <v>36</v>
      </c>
      <c r="H28" s="50">
        <f t="shared" si="9"/>
        <v>36</v>
      </c>
      <c r="I28" s="50">
        <f t="shared" si="9"/>
        <v>36</v>
      </c>
      <c r="J28" s="50">
        <f t="shared" si="9"/>
        <v>36</v>
      </c>
      <c r="K28" s="50">
        <f t="shared" si="9"/>
        <v>36</v>
      </c>
      <c r="L28" s="50">
        <f t="shared" si="9"/>
        <v>36</v>
      </c>
      <c r="M28" s="50">
        <f t="shared" si="9"/>
        <v>36</v>
      </c>
      <c r="N28" s="50">
        <f t="shared" si="9"/>
        <v>36</v>
      </c>
      <c r="O28" s="50">
        <f t="shared" si="9"/>
        <v>36</v>
      </c>
      <c r="P28" s="50">
        <f t="shared" si="9"/>
        <v>36</v>
      </c>
      <c r="Q28" s="50">
        <f t="shared" si="9"/>
        <v>36</v>
      </c>
      <c r="R28" s="50">
        <f t="shared" si="9"/>
        <v>36</v>
      </c>
      <c r="S28" s="50">
        <f t="shared" si="9"/>
        <v>36</v>
      </c>
      <c r="T28" s="47">
        <v>36</v>
      </c>
      <c r="U28" s="11" t="s">
        <v>32</v>
      </c>
      <c r="V28" s="12" t="s">
        <v>32</v>
      </c>
      <c r="W28" s="50">
        <f t="shared" ref="W28:AQ28" si="10">W6+W11+W13+W23</f>
        <v>36</v>
      </c>
      <c r="X28" s="50">
        <f t="shared" si="10"/>
        <v>36</v>
      </c>
      <c r="Y28" s="50">
        <f t="shared" si="10"/>
        <v>36</v>
      </c>
      <c r="Z28" s="50">
        <f t="shared" si="10"/>
        <v>36</v>
      </c>
      <c r="AA28" s="50">
        <f t="shared" si="10"/>
        <v>36</v>
      </c>
      <c r="AB28" s="50">
        <f t="shared" si="10"/>
        <v>36</v>
      </c>
      <c r="AC28" s="50">
        <f t="shared" si="10"/>
        <v>36</v>
      </c>
      <c r="AD28" s="50">
        <f t="shared" si="10"/>
        <v>36</v>
      </c>
      <c r="AE28" s="50">
        <f t="shared" si="10"/>
        <v>36</v>
      </c>
      <c r="AF28" s="50">
        <f t="shared" si="10"/>
        <v>36</v>
      </c>
      <c r="AG28" s="50">
        <f t="shared" si="10"/>
        <v>36</v>
      </c>
      <c r="AH28" s="50">
        <f t="shared" si="10"/>
        <v>36</v>
      </c>
      <c r="AI28" s="50">
        <f t="shared" si="10"/>
        <v>36</v>
      </c>
      <c r="AJ28" s="50">
        <f t="shared" si="10"/>
        <v>36</v>
      </c>
      <c r="AK28" s="50">
        <f t="shared" si="10"/>
        <v>36</v>
      </c>
      <c r="AL28" s="50">
        <f t="shared" si="10"/>
        <v>36</v>
      </c>
      <c r="AM28" s="50">
        <f t="shared" si="10"/>
        <v>36</v>
      </c>
      <c r="AN28" s="49">
        <f t="shared" si="10"/>
        <v>36</v>
      </c>
      <c r="AO28" s="49">
        <f t="shared" si="10"/>
        <v>36</v>
      </c>
      <c r="AP28" s="49">
        <f t="shared" si="10"/>
        <v>36</v>
      </c>
      <c r="AQ28" s="49">
        <f t="shared" si="10"/>
        <v>36</v>
      </c>
      <c r="AR28" s="49">
        <f>AR6+AR11+AR13+AR23</f>
        <v>36</v>
      </c>
      <c r="AS28" s="49">
        <f>AS6+AS11+AS13+AS23</f>
        <v>36</v>
      </c>
      <c r="AT28" s="47">
        <v>36</v>
      </c>
      <c r="AU28" s="14" t="s">
        <v>32</v>
      </c>
      <c r="AV28" s="14" t="s">
        <v>32</v>
      </c>
      <c r="AW28" s="14" t="s">
        <v>32</v>
      </c>
      <c r="AX28" s="14" t="s">
        <v>32</v>
      </c>
      <c r="AY28" s="14" t="s">
        <v>32</v>
      </c>
      <c r="AZ28" s="14" t="s">
        <v>32</v>
      </c>
      <c r="BA28" s="14" t="s">
        <v>32</v>
      </c>
      <c r="BB28" s="14" t="s">
        <v>32</v>
      </c>
      <c r="BC28" s="12" t="s">
        <v>32</v>
      </c>
      <c r="BD28" s="49">
        <f>D28+E28+F28+G28+H28+I28+J28+K28+L28+M28+N28+O28+P28+Q28+R28+S28+T28+W28+X28+Y28+Z28+AA28+AB28+AC28+AD28+AE28+AF28+AG28+AH28+AI28+AJ28+AK28+AL28+AM28+AN28+AO28+AP28+AQ28+AR28+AS28+AT28</f>
        <v>1476</v>
      </c>
      <c r="BE28" s="4">
        <f t="shared" si="2"/>
        <v>576</v>
      </c>
      <c r="BF28" s="4">
        <f t="shared" si="3"/>
        <v>828</v>
      </c>
    </row>
    <row r="29" spans="1:58" ht="17.25" customHeight="1" thickBot="1" x14ac:dyDescent="0.3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</row>
    <row r="30" spans="1:58" ht="18.75" customHeight="1" thickBot="1" x14ac:dyDescent="0.3">
      <c r="B30" s="52"/>
      <c r="C30" s="52"/>
      <c r="D30" s="14" t="s">
        <v>32</v>
      </c>
      <c r="E30" s="53" t="s">
        <v>70</v>
      </c>
      <c r="F30" s="54"/>
      <c r="G30" s="54"/>
      <c r="H30" s="54"/>
      <c r="I30" s="54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5"/>
      <c r="X30" s="53" t="s">
        <v>71</v>
      </c>
      <c r="Y30" s="54"/>
      <c r="Z30" s="54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6"/>
      <c r="AQ30" s="73" t="s">
        <v>72</v>
      </c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52"/>
      <c r="BC30" s="52"/>
      <c r="BD30" s="52"/>
    </row>
    <row r="31" spans="1:58" ht="18.75" customHeight="1" thickBot="1" x14ac:dyDescent="0.3">
      <c r="B31" s="52"/>
      <c r="C31" s="52"/>
      <c r="D31" s="57"/>
      <c r="E31" s="58"/>
      <c r="F31" s="54"/>
      <c r="G31" s="54"/>
      <c r="H31" s="54"/>
      <c r="I31" s="54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9"/>
      <c r="X31" s="58"/>
      <c r="Y31" s="54"/>
      <c r="Z31" s="54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9"/>
      <c r="AQ31" s="58"/>
      <c r="AR31" s="54"/>
      <c r="AS31" s="54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</row>
    <row r="32" spans="1:58" ht="18.75" customHeight="1" thickBot="1" x14ac:dyDescent="0.3">
      <c r="B32" s="52"/>
      <c r="C32" s="52"/>
      <c r="D32" s="60"/>
      <c r="E32" s="53" t="s">
        <v>73</v>
      </c>
      <c r="F32" s="54"/>
      <c r="G32" s="52"/>
      <c r="H32" s="52"/>
      <c r="I32" s="52"/>
      <c r="J32" s="52"/>
      <c r="K32" s="52"/>
      <c r="L32" s="52"/>
      <c r="M32" s="52"/>
      <c r="N32" s="52"/>
      <c r="O32" s="52"/>
      <c r="P32" s="54"/>
      <c r="Q32" s="54"/>
      <c r="R32" s="54"/>
      <c r="S32" s="54"/>
      <c r="T32" s="54"/>
      <c r="U32" s="54"/>
      <c r="V32" s="52"/>
      <c r="W32" s="61"/>
      <c r="X32" s="53" t="s">
        <v>74</v>
      </c>
      <c r="Y32" s="54"/>
      <c r="Z32" s="54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63"/>
      <c r="AR32" s="64"/>
      <c r="AS32" s="64"/>
      <c r="AT32" s="64"/>
      <c r="AU32" s="64"/>
      <c r="AV32" s="64"/>
      <c r="AW32" s="64"/>
      <c r="AX32" s="64"/>
      <c r="AY32" s="64"/>
      <c r="AZ32" s="52"/>
      <c r="BA32" s="52"/>
      <c r="BB32" s="52"/>
      <c r="BC32" s="52"/>
      <c r="BD32" s="52"/>
    </row>
    <row r="33" spans="2:56" ht="15.75" x14ac:dyDescent="0.25">
      <c r="B33" s="52"/>
      <c r="C33" s="52"/>
      <c r="D33" s="52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</row>
    <row r="34" spans="2:56" ht="15.75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</row>
    <row r="35" spans="2:56" ht="15.75" x14ac:dyDescent="0.25">
      <c r="B35" s="52"/>
      <c r="C35" s="52"/>
      <c r="D35" s="52"/>
      <c r="E35" s="52"/>
      <c r="F35" s="52"/>
      <c r="G35" s="52"/>
      <c r="H35" s="52"/>
      <c r="I35" s="52"/>
      <c r="J35" s="6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</row>
    <row r="36" spans="2:56" ht="15.75" x14ac:dyDescent="0.25">
      <c r="C36" s="52"/>
    </row>
    <row r="39" spans="2:56" ht="13.5" customHeight="1" x14ac:dyDescent="0.2"/>
    <row r="69" ht="13.5" customHeight="1" x14ac:dyDescent="0.2"/>
    <row r="71" ht="13.5" customHeight="1" x14ac:dyDescent="0.2"/>
    <row r="77" ht="12.75" customHeight="1" x14ac:dyDescent="0.2"/>
    <row r="79" ht="19.5" customHeight="1" x14ac:dyDescent="0.2"/>
    <row r="80" ht="13.5" customHeight="1" x14ac:dyDescent="0.2"/>
  </sheetData>
  <mergeCells count="25">
    <mergeCell ref="A1:A5"/>
    <mergeCell ref="B1:B5"/>
    <mergeCell ref="C1:C5"/>
    <mergeCell ref="D1:G1"/>
    <mergeCell ref="I1:K1"/>
    <mergeCell ref="AQ1:AT1"/>
    <mergeCell ref="AV1:AX1"/>
    <mergeCell ref="AZ1:BC1"/>
    <mergeCell ref="BD1:BD5"/>
    <mergeCell ref="D2:BC2"/>
    <mergeCell ref="D4:BC4"/>
    <mergeCell ref="Q1:T1"/>
    <mergeCell ref="V1:X1"/>
    <mergeCell ref="Z1:AB1"/>
    <mergeCell ref="AD1:AG1"/>
    <mergeCell ref="AI1:AK1"/>
    <mergeCell ref="AM1:AO1"/>
    <mergeCell ref="M1:O1"/>
    <mergeCell ref="AQ32:AY32"/>
    <mergeCell ref="A6:A28"/>
    <mergeCell ref="B15:B16"/>
    <mergeCell ref="C15:C16"/>
    <mergeCell ref="B27:C27"/>
    <mergeCell ref="B28:C28"/>
    <mergeCell ref="AQ30:BA30"/>
  </mergeCells>
  <hyperlinks>
    <hyperlink ref="BD1" location="_ftn1" display="_ftn1"/>
  </hyperlinks>
  <printOptions horizontalCentered="1"/>
  <pageMargins left="0" right="0" top="0.7" bottom="0" header="0" footer="0"/>
  <pageSetup paperSize="9" scale="4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курс 2019-2020 уч. год</vt:lpstr>
      <vt:lpstr>Лист1</vt:lpstr>
      <vt:lpstr>'2 курс 2019-2020 уч. год'!OLE_LINK1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2019-09-02T04:38:57Z</dcterms:modified>
</cp:coreProperties>
</file>